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40" tabRatio="691" activeTab="0"/>
  </bookViews>
  <sheets>
    <sheet name="Total 2012" sheetId="1" r:id="rId1"/>
    <sheet name="Travaux" sheetId="2" r:id="rId2"/>
    <sheet name="Fournitures" sheetId="3" r:id="rId3"/>
    <sheet name="Services" sheetId="4" r:id="rId4"/>
  </sheets>
  <definedNames>
    <definedName name="_xlnm.Print_Area" localSheetId="2">'Fournitures'!$A$1:$G$70</definedName>
    <definedName name="_xlnm.Print_Area" localSheetId="3">'Services'!$A$1:$G$85</definedName>
    <definedName name="_xlnm.Print_Area" localSheetId="0">'Total 2012'!$A$1:$D$13</definedName>
    <definedName name="_xlnm.Print_Area" localSheetId="1">'Travaux'!$A$1:$G$99</definedName>
  </definedNames>
  <calcPr fullCalcOnLoad="1"/>
</workbook>
</file>

<file path=xl/sharedStrings.xml><?xml version="1.0" encoding="utf-8"?>
<sst xmlns="http://schemas.openxmlformats.org/spreadsheetml/2006/main" count="423" uniqueCount="125">
  <si>
    <t>MARCHES DE TRAVAUX</t>
  </si>
  <si>
    <t>INDICATIONS OBLIGATOIRES</t>
  </si>
  <si>
    <t>INDICATIONS FACULTATIVES</t>
  </si>
  <si>
    <t>Objet</t>
  </si>
  <si>
    <t>Date du marché</t>
  </si>
  <si>
    <t>Attributaires</t>
  </si>
  <si>
    <t>Code postal attributaire</t>
  </si>
  <si>
    <t>MARCHES DE FOURNITURES</t>
  </si>
  <si>
    <t>MARCHES DE SERVICES</t>
  </si>
  <si>
    <t>Montant</t>
  </si>
  <si>
    <t>MARCHES DE 5 150 000 EUROS HT et plus</t>
  </si>
  <si>
    <t>MARCHES DE 20 000 à 49 999,99 EUROS HT</t>
  </si>
  <si>
    <t>MARCHES DE 50 000 à 89 999,99 EUROS HT</t>
  </si>
  <si>
    <t>MARCHES DE 90 000 à 132 999,99 EUROS HT</t>
  </si>
  <si>
    <t>MARCHES DE 133 000 à 205 999,99 EUROS HT</t>
  </si>
  <si>
    <t>MARCHES DE 206 000 à 999 999,99 EUROS HT</t>
  </si>
  <si>
    <t>MARCHES DE 1 000 000 à 2 999 999,99 EUROS HT</t>
  </si>
  <si>
    <t>MARCHES DE 3 000 000 à 5 149 999,99 EUROS HT</t>
  </si>
  <si>
    <t>MARCHES DE 3 000 000 à 5 149 999 EUROS,99 HT</t>
  </si>
  <si>
    <t>Montant Minimum</t>
  </si>
  <si>
    <t>Montant Maximum</t>
  </si>
  <si>
    <t>Article 133 : Conservatoire National des Arts et Métiers</t>
  </si>
  <si>
    <t>TOTAL</t>
  </si>
  <si>
    <t>TOTAL MARCHES TRAVAUX</t>
  </si>
  <si>
    <t>TOTAL MARCHES FOURNITURES</t>
  </si>
  <si>
    <t>TOTAL MARCHES SERVICES</t>
  </si>
  <si>
    <t>RECAPITULATIF</t>
  </si>
  <si>
    <t>TOTAL GENERAL</t>
  </si>
  <si>
    <t>MONTANT HT</t>
  </si>
  <si>
    <t xml:space="preserve">MARCHES DE 15 000 à 19 999,99 EUROS HT </t>
  </si>
  <si>
    <t>MARCHES DE 15 000 à 19 999,99 EUROS HT</t>
  </si>
  <si>
    <t>MATERIEL INFORMATIQUE USAGE SCIENTIFIQUE</t>
  </si>
  <si>
    <t>CARRI SYSTEMS</t>
  </si>
  <si>
    <t>DELL COMPUTERS</t>
  </si>
  <si>
    <t>ECONOCOM</t>
  </si>
  <si>
    <t>SANS MINI</t>
  </si>
  <si>
    <t>SANS MAXI</t>
  </si>
  <si>
    <t>REALISATION OUVRAGE HISTOIRE ANCIEN PRIEURE</t>
  </si>
  <si>
    <t>EDITIONS GLENAT</t>
  </si>
  <si>
    <t>LIVRES LOT 4 DIDACTIQUE DES LANGUES (ANGLAIS)</t>
  </si>
  <si>
    <t>ATTICA</t>
  </si>
  <si>
    <t>LIVRES LOT 3 OUVRAGES LANGUES ETRANGERES</t>
  </si>
  <si>
    <t>DAWSON France</t>
  </si>
  <si>
    <t>LIVRES LOT 2 SCIENCES HUMAINES, SOCIALES</t>
  </si>
  <si>
    <t>L'APPEL DU LIVRE</t>
  </si>
  <si>
    <t>LIVRES LOT 1 SCIENCES INGENIEURS, DE LA VIE, INFO MATH PHYS</t>
  </si>
  <si>
    <t>EYROLLES</t>
  </si>
  <si>
    <t>PRESTATIONS DE VOYAGES POUR LE PERSONNEL DU CNAM</t>
  </si>
  <si>
    <t>SAVAC VOYAGES</t>
  </si>
  <si>
    <t>REALISATION ENQUETE SUIVI USAGERS</t>
  </si>
  <si>
    <t>EDFIELD</t>
  </si>
  <si>
    <t>4000 (annuel)</t>
  </si>
  <si>
    <t>300000 (annuel)</t>
  </si>
  <si>
    <t>CONTRÔLES PÉRIODIQUES RÈGLEMENTAIRES DES SITES DU CNAM</t>
  </si>
  <si>
    <t>QUALICONSULT EXPLOITATION</t>
  </si>
  <si>
    <t>MAINTENANCE DES INSTALLATIONS ELECTRIQUES</t>
  </si>
  <si>
    <t>AMICA</t>
  </si>
  <si>
    <t>AMÉLIORATION DU PROGICIEL DE SCOLARITE SISCOL V3</t>
  </si>
  <si>
    <t xml:space="preserve">CGI BUSINESS CONSULTING FRANCE </t>
  </si>
  <si>
    <t>MOE Electricité/Climatisation/Chauffage</t>
  </si>
  <si>
    <t>BG INGENIEURS CONSEIL</t>
  </si>
  <si>
    <t>SCENOGRAPHIE EXPO ROBOTS</t>
  </si>
  <si>
    <t>MASSIMO QUENDOLO</t>
  </si>
  <si>
    <t>LOT 1 CONCEPTION ET RÉALISATION AUDIOVISUELS RADIODIFFUSION</t>
  </si>
  <si>
    <t>PY FILMS PRODUCTION</t>
  </si>
  <si>
    <t>LOT 2 CONCEPTION ET RÉALISATION INTERACTIFS NUMERIK RADIO</t>
  </si>
  <si>
    <t>92310</t>
  </si>
  <si>
    <t>ACCORD-CADRE REMUT</t>
  </si>
  <si>
    <t>MULTI ATTIBUTAIRES : ECLYDRE - S.A. JOUVE - HYPTIQUE - CAST - BUZZAKA</t>
  </si>
  <si>
    <t>SCHEMA DIRECTEUR DU NUMERIQUE LOT N°1 BENCHMARK</t>
  </si>
  <si>
    <t>KURT SALMON</t>
  </si>
  <si>
    <t>SCHEMA DIRECTEUR LOT N°2 FOCUS GROUP</t>
  </si>
  <si>
    <t>SCHEMA DIRECTEUR LOT N°3 SCHÉMA DIRECTEUR DU NUMÉRIQUE</t>
  </si>
  <si>
    <t>PRESTATIONS INFORMATIQUES MODULES FINANCIERS - SISCOL</t>
  </si>
  <si>
    <t>SOPRA GROUP</t>
  </si>
  <si>
    <t>MOE REHABILITATION COMBLES VAUCANSON</t>
  </si>
  <si>
    <t>VINCENT BRUNELLE</t>
  </si>
  <si>
    <t>REMPLACEMENT DES MENUISERIES EXTÉRIEURES ACCÈS 11</t>
  </si>
  <si>
    <t>SOCIETE PARISIENNE D'ALUMINIUM</t>
  </si>
  <si>
    <t>TRANSFO SALLES DE COURS ACCÈS 11A2 A3 ET 11B01 LOT 1 DÉMOL</t>
  </si>
  <si>
    <t>RAID</t>
  </si>
  <si>
    <t>TRANSFO SALLES DE COURS ACCÈS 11A2 A3 ET 11B01 LOT 2 PLÂTRE</t>
  </si>
  <si>
    <t>TRANSFO SALLES COURS ACCÈS 11A2 A3 ET 11B01 LOT 3 PLOMBERIE</t>
  </si>
  <si>
    <t>PECHON</t>
  </si>
  <si>
    <t>TRANSFO SALLES COURS ACCÈS 11A2 A3 ET 11B01 LOT 4 FINITIONS</t>
  </si>
  <si>
    <t>JARDIN</t>
  </si>
  <si>
    <t>TRANSFO SALLES COURS ACCÈS 11A2 A3 ET 11B01 LOT 5 ELEC</t>
  </si>
  <si>
    <t>ERI</t>
  </si>
  <si>
    <t>TRANSFO SALLES DE COURS ACCÈS 11A2 A3 ET 11B01</t>
  </si>
  <si>
    <t>TELECOM RESEAU SERVICES</t>
  </si>
  <si>
    <t>EXPO EMBALLAGE TRAVAUX D'AMENAGEMENT</t>
  </si>
  <si>
    <t>SEQUOIA</t>
  </si>
  <si>
    <t>TRAVAUX D'ECLAIRAGE SCENOGRAPHIQUE - EXPO EMBALLAGE</t>
  </si>
  <si>
    <t>ITHAQUE</t>
  </si>
  <si>
    <t>TRAVAUX D'IMPRESSION GRAPHIQUE - EXPO EMBALLAGE</t>
  </si>
  <si>
    <t>EN APPARENCE</t>
  </si>
  <si>
    <t>LOT 1 REHABILITATION PLATEAU 1ER ETAGE VAUCANSON</t>
  </si>
  <si>
    <t>TRUSGNACH</t>
  </si>
  <si>
    <t>LOT 2 REHABILITATION 1ER ETAGE VAUCANSON</t>
  </si>
  <si>
    <t>LOT 3 REHABILITATION 1ER ETAGE VAUCANSON</t>
  </si>
  <si>
    <t>ISOPHON</t>
  </si>
  <si>
    <t>LOT 4 REHABILITATION 1ER ETAGE VAUCANSON</t>
  </si>
  <si>
    <t>SOCIETE NORMANDE D'ETUDES</t>
  </si>
  <si>
    <t>LOT 5 REHABILITATION 1ER ETAGE VAUCANSON</t>
  </si>
  <si>
    <t>MARCEL LEBLANC</t>
  </si>
  <si>
    <t>LOT 6 REHABILITATION 1ER ETAGE VAUCANSON</t>
  </si>
  <si>
    <t>LOT 7 REHABILITATION 1ER ETAGE VAUCANSON</t>
  </si>
  <si>
    <t>SDEL TERTIAIRE</t>
  </si>
  <si>
    <t>LOT 8 REHABILITATION 1ER ETAGE VAUCANSON</t>
  </si>
  <si>
    <t>INEO COM IDF</t>
  </si>
  <si>
    <t>LOT 9 REHABILITATION 1ER ETAGE VAUCANSON</t>
  </si>
  <si>
    <t>MISE CONFORMITE INSTAL ELECTRIQUE</t>
  </si>
  <si>
    <t>EIFFAGE ENERGIE</t>
  </si>
  <si>
    <t>TRAVAUX CURAGE ACCES 10</t>
  </si>
  <si>
    <t>LA DEMOLITION TECHNIQUE</t>
  </si>
  <si>
    <t>MOE RESTRUCTURATION BATIMENT ACCES 10</t>
  </si>
  <si>
    <t>PEINTURE ESCALIER ACCES 11A</t>
  </si>
  <si>
    <t>LOT N°1 AMÉNAGEMENT GÉNÉRAL EXPO ROBOTS</t>
  </si>
  <si>
    <t>STAND EXPO DECO</t>
  </si>
  <si>
    <t>LOT N°2 ELECTRICITÉ/ECLAIRAGE EXPO ROBOTS</t>
  </si>
  <si>
    <t>BIG BANG</t>
  </si>
  <si>
    <t>LOT N°3 PRODUCTION AUDIOVISUELLE EXPO ROBOTS</t>
  </si>
  <si>
    <t>DE PREFERENCE</t>
  </si>
  <si>
    <t>LOT N°4 GRAPHISME/IMPRESSIONS EXPO ROBOTS</t>
  </si>
  <si>
    <t>MEDICIS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</si>
</sst>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m"/>
    <numFmt numFmtId="165" formatCode="d\-mmm"/>
    <numFmt numFmtId="166" formatCode="&quot;Vrai&quot;;&quot;Vrai&quot;;&quot;Faux&quot;"/>
    <numFmt numFmtId="167" formatCode="&quot;Actif&quot;;&quot;Actif&quot;;&quot;Inactif&quot;"/>
    <numFmt numFmtId="168" formatCode="[$-40C]dddd\ d\ mmmm\ yyyy"/>
    <numFmt numFmtId="169" formatCode="dd/mm/yy;@"/>
    <numFmt numFmtId="170" formatCode="mmm\-yyyy"/>
  </numFmts>
  <fonts count="48">
    <font>
      <sz val="10"/>
      <name val="Arial"/>
      <family val="0"/>
    </font>
    <font>
      <b/>
      <sz val="18"/>
      <color indexed="12"/>
      <name val="Arial"/>
      <family val="2"/>
    </font>
    <font>
      <b/>
      <sz val="10"/>
      <name val="Arial"/>
      <family val="2"/>
    </font>
    <font>
      <b/>
      <u val="single"/>
      <sz val="14"/>
      <color indexed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2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thin">
        <color indexed="23"/>
      </diagonal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0" borderId="2" applyNumberFormat="0" applyFill="0" applyAlignment="0" applyProtection="0"/>
    <xf numFmtId="0" fontId="0" fillId="26" borderId="3" applyNumberFormat="0" applyFont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9" borderId="0" applyNumberFormat="0" applyBorder="0" applyAlignment="0" applyProtection="0"/>
    <xf numFmtId="9" fontId="0" fillId="0" borderId="0" applyFill="0" applyBorder="0" applyAlignment="0" applyProtection="0"/>
    <xf numFmtId="0" fontId="38" fillId="30" borderId="0" applyNumberFormat="0" applyBorder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0" fillId="0" borderId="0" xfId="0" applyNumberFormat="1" applyFont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3" fillId="32" borderId="13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vertical="center" wrapText="1"/>
    </xf>
    <xf numFmtId="4" fontId="2" fillId="32" borderId="14" xfId="0" applyNumberFormat="1" applyFont="1" applyFill="1" applyBorder="1" applyAlignment="1">
      <alignment vertical="center" wrapText="1"/>
    </xf>
    <xf numFmtId="4" fontId="2" fillId="32" borderId="15" xfId="0" applyNumberFormat="1" applyFont="1" applyFill="1" applyBorder="1" applyAlignment="1">
      <alignment horizontal="right" vertical="center" wrapText="1"/>
    </xf>
    <xf numFmtId="4" fontId="8" fillId="32" borderId="16" xfId="0" applyNumberFormat="1" applyFont="1" applyFill="1" applyBorder="1" applyAlignment="1">
      <alignment horizontal="right" vertical="center" wrapText="1"/>
    </xf>
    <xf numFmtId="4" fontId="9" fillId="33" borderId="16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4" fontId="10" fillId="0" borderId="16" xfId="0" applyNumberFormat="1" applyFont="1" applyFill="1" applyBorder="1" applyAlignment="1">
      <alignment horizontal="right" vertical="center" wrapText="1"/>
    </xf>
    <xf numFmtId="0" fontId="4" fillId="34" borderId="16" xfId="0" applyFont="1" applyFill="1" applyBorder="1" applyAlignment="1">
      <alignment horizontal="right" vertical="center" wrapText="1"/>
    </xf>
    <xf numFmtId="4" fontId="4" fillId="34" borderId="1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/>
    </xf>
    <xf numFmtId="49" fontId="2" fillId="0" borderId="0" xfId="0" applyNumberFormat="1" applyFont="1" applyFill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1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49" fontId="0" fillId="0" borderId="18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4" fontId="47" fillId="35" borderId="11" xfId="0" applyNumberFormat="1" applyFont="1" applyFill="1" applyBorder="1" applyAlignment="1">
      <alignment horizontal="righ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4" fontId="2" fillId="36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6" fillId="0" borderId="21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19050</xdr:rowOff>
    </xdr:from>
    <xdr:to>
      <xdr:col>4</xdr:col>
      <xdr:colOff>0</xdr:colOff>
      <xdr:row>4</xdr:row>
      <xdr:rowOff>190500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33350" y="676275"/>
          <a:ext cx="8305800" cy="495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Article 133 : liste des marchés conclu en 2012 en application de l'arrêté du 26 décembre 2007 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(article 133 du code des marchés publics 2006)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zoomScale="85" zoomScaleNormal="85" zoomScaleSheetLayoutView="80" zoomScalePageLayoutView="0" workbookViewId="0" topLeftCell="A1">
      <selection activeCell="G25" sqref="G25"/>
    </sheetView>
  </sheetViews>
  <sheetFormatPr defaultColWidth="11.421875" defaultRowHeight="12.75"/>
  <cols>
    <col min="1" max="1" width="15.140625" style="10" customWidth="1"/>
    <col min="2" max="2" width="55.7109375" style="10" customWidth="1"/>
    <col min="3" max="3" width="40.57421875" style="10" customWidth="1"/>
    <col min="4" max="4" width="15.140625" style="10" customWidth="1"/>
    <col min="5" max="6" width="12.28125" style="11" customWidth="1"/>
    <col min="7" max="7" width="18.421875" style="25" customWidth="1"/>
    <col min="8" max="16384" width="11.421875" style="12" customWidth="1"/>
  </cols>
  <sheetData>
    <row r="1" spans="1:7" ht="31.5" customHeight="1">
      <c r="A1" s="73" t="s">
        <v>21</v>
      </c>
      <c r="B1" s="74"/>
      <c r="C1" s="74"/>
      <c r="D1" s="74"/>
      <c r="E1" s="63"/>
      <c r="F1" s="63"/>
      <c r="G1" s="63"/>
    </row>
    <row r="2" spans="1:2" ht="20.25" customHeight="1">
      <c r="A2" s="13"/>
      <c r="B2" s="14"/>
    </row>
    <row r="3" spans="1:2" ht="12.75" customHeight="1">
      <c r="A3" s="13"/>
      <c r="B3" s="14"/>
    </row>
    <row r="4" spans="1:2" ht="12.75" customHeight="1">
      <c r="A4" s="13"/>
      <c r="B4" s="14"/>
    </row>
    <row r="5" spans="1:2" ht="21" customHeight="1">
      <c r="A5" s="13"/>
      <c r="B5" s="14"/>
    </row>
    <row r="6" spans="1:2" ht="21" customHeight="1">
      <c r="A6" s="13"/>
      <c r="B6" s="14"/>
    </row>
    <row r="7" spans="1:2" ht="14.25" customHeight="1">
      <c r="A7" s="16"/>
      <c r="B7" s="14"/>
    </row>
    <row r="8" spans="1:3" ht="36" customHeight="1">
      <c r="A8" s="12"/>
      <c r="B8" s="37" t="s">
        <v>26</v>
      </c>
      <c r="C8" s="37" t="s">
        <v>28</v>
      </c>
    </row>
    <row r="9" spans="1:3" ht="36" customHeight="1">
      <c r="A9" s="12"/>
      <c r="B9" s="38" t="s">
        <v>23</v>
      </c>
      <c r="C9" s="39">
        <f>Travaux!G97</f>
        <v>2842075.25</v>
      </c>
    </row>
    <row r="10" spans="1:3" ht="36" customHeight="1">
      <c r="A10" s="12"/>
      <c r="B10" s="38" t="s">
        <v>24</v>
      </c>
      <c r="C10" s="39">
        <f>Fournitures!G70</f>
        <v>69920</v>
      </c>
    </row>
    <row r="11" spans="1:3" ht="36" customHeight="1">
      <c r="A11" s="12"/>
      <c r="B11" s="38" t="s">
        <v>25</v>
      </c>
      <c r="C11" s="39">
        <f>Services!G77</f>
        <v>2096228.41</v>
      </c>
    </row>
    <row r="12" spans="1:3" ht="36" customHeight="1">
      <c r="A12" s="12"/>
      <c r="B12" s="40" t="s">
        <v>27</v>
      </c>
      <c r="C12" s="41">
        <f>SUM(C9:C11)</f>
        <v>5008223.66</v>
      </c>
    </row>
    <row r="13" spans="1:7" s="10" customFormat="1" ht="14.25" customHeight="1">
      <c r="A13" s="16"/>
      <c r="B13" s="14"/>
      <c r="E13" s="11"/>
      <c r="F13" s="11"/>
      <c r="G13" s="25"/>
    </row>
    <row r="15" spans="1:7" s="10" customFormat="1" ht="20.25" customHeight="1">
      <c r="A15" s="13"/>
      <c r="B15" s="14"/>
      <c r="E15" s="11"/>
      <c r="F15" s="11"/>
      <c r="G15" s="25"/>
    </row>
  </sheetData>
  <sheetProtection/>
  <mergeCells count="1">
    <mergeCell ref="A1:D1"/>
  </mergeCells>
  <printOptions horizontalCentered="1" verticalCentered="1"/>
  <pageMargins left="0.11811023622047245" right="0.11811023622047245" top="0.31496062992125984" bottom="0.5118110236220472" header="0.5118110236220472" footer="0.15748031496062992"/>
  <pageSetup fitToHeight="10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showGridLines="0" zoomScale="85" zoomScaleNormal="85" zoomScaleSheetLayoutView="80" zoomScalePageLayoutView="0" workbookViewId="0" topLeftCell="A61">
      <selection activeCell="G98" sqref="G98"/>
    </sheetView>
  </sheetViews>
  <sheetFormatPr defaultColWidth="11.421875" defaultRowHeight="12.75"/>
  <cols>
    <col min="1" max="1" width="52.00390625" style="10" customWidth="1"/>
    <col min="2" max="2" width="16.57421875" style="10" customWidth="1"/>
    <col min="3" max="3" width="21.00390625" style="10" customWidth="1"/>
    <col min="4" max="4" width="11.8515625" style="10" customWidth="1"/>
    <col min="5" max="6" width="12.28125" style="11" customWidth="1"/>
    <col min="7" max="7" width="18.421875" style="25" customWidth="1"/>
    <col min="8" max="16384" width="11.421875" style="12" customWidth="1"/>
  </cols>
  <sheetData>
    <row r="1" spans="1:2" ht="15" customHeight="1">
      <c r="A1" s="20" t="s">
        <v>0</v>
      </c>
      <c r="B1" s="14"/>
    </row>
    <row r="2" spans="1:2" ht="15" customHeight="1">
      <c r="A2" s="15"/>
      <c r="B2" s="14"/>
    </row>
    <row r="3" spans="1:2" ht="15" customHeight="1">
      <c r="A3" s="15"/>
      <c r="B3" s="14"/>
    </row>
    <row r="4" spans="1:2" ht="15" customHeight="1">
      <c r="A4" s="77" t="s">
        <v>29</v>
      </c>
      <c r="B4" s="80"/>
    </row>
    <row r="5" spans="1:7" ht="15" customHeight="1">
      <c r="A5" s="75" t="s">
        <v>1</v>
      </c>
      <c r="B5" s="75"/>
      <c r="C5" s="75"/>
      <c r="D5" s="75"/>
      <c r="E5" s="76" t="s">
        <v>2</v>
      </c>
      <c r="F5" s="76"/>
      <c r="G5" s="76"/>
    </row>
    <row r="6" spans="1:7" ht="25.5">
      <c r="A6" s="1" t="s">
        <v>3</v>
      </c>
      <c r="B6" s="1" t="s">
        <v>4</v>
      </c>
      <c r="C6" s="1" t="s">
        <v>5</v>
      </c>
      <c r="D6" s="1" t="s">
        <v>6</v>
      </c>
      <c r="E6" s="7" t="s">
        <v>19</v>
      </c>
      <c r="F6" s="7" t="s">
        <v>20</v>
      </c>
      <c r="G6" s="26" t="s">
        <v>9</v>
      </c>
    </row>
    <row r="7" spans="1:7" ht="25.5">
      <c r="A7" s="65" t="s">
        <v>92</v>
      </c>
      <c r="B7" s="6">
        <v>40943</v>
      </c>
      <c r="C7" s="2" t="s">
        <v>93</v>
      </c>
      <c r="D7" s="2">
        <v>14390</v>
      </c>
      <c r="E7" s="8">
        <v>0</v>
      </c>
      <c r="F7" s="57">
        <v>9875</v>
      </c>
      <c r="G7" s="57">
        <v>9875</v>
      </c>
    </row>
    <row r="8" spans="1:7" ht="25.5">
      <c r="A8" s="65" t="s">
        <v>94</v>
      </c>
      <c r="B8" s="6">
        <v>40942</v>
      </c>
      <c r="C8" s="2" t="s">
        <v>95</v>
      </c>
      <c r="D8" s="2">
        <v>93250</v>
      </c>
      <c r="E8" s="8">
        <v>0</v>
      </c>
      <c r="F8" s="57">
        <v>14954.6</v>
      </c>
      <c r="G8" s="57">
        <v>14954.6</v>
      </c>
    </row>
    <row r="9" spans="1:7" ht="12.75">
      <c r="A9" s="65" t="s">
        <v>119</v>
      </c>
      <c r="B9" s="6">
        <v>41114</v>
      </c>
      <c r="C9" s="2" t="s">
        <v>120</v>
      </c>
      <c r="D9" s="2">
        <v>91070</v>
      </c>
      <c r="E9" s="8">
        <v>0</v>
      </c>
      <c r="F9" s="57">
        <v>18557</v>
      </c>
      <c r="G9" s="57">
        <v>18557</v>
      </c>
    </row>
    <row r="10" spans="1:7" ht="12.75">
      <c r="A10" s="65" t="s">
        <v>121</v>
      </c>
      <c r="B10" s="6">
        <v>41114</v>
      </c>
      <c r="C10" s="2" t="s">
        <v>122</v>
      </c>
      <c r="D10" s="2">
        <v>91320</v>
      </c>
      <c r="E10" s="8">
        <v>0</v>
      </c>
      <c r="F10" s="57">
        <v>14710</v>
      </c>
      <c r="G10" s="57">
        <v>14710</v>
      </c>
    </row>
    <row r="11" spans="1:7" ht="12.75">
      <c r="A11" s="65" t="s">
        <v>123</v>
      </c>
      <c r="B11" s="6">
        <v>41114</v>
      </c>
      <c r="C11" s="2" t="s">
        <v>124</v>
      </c>
      <c r="D11" s="2">
        <v>69005</v>
      </c>
      <c r="E11" s="8">
        <v>0</v>
      </c>
      <c r="F11" s="57">
        <v>4198.4</v>
      </c>
      <c r="G11" s="57">
        <v>4198.4</v>
      </c>
    </row>
    <row r="12" spans="1:7" ht="12.75">
      <c r="A12" s="19"/>
      <c r="B12" s="6"/>
      <c r="C12" s="2"/>
      <c r="D12" s="2"/>
      <c r="E12" s="8"/>
      <c r="F12" s="8"/>
      <c r="G12" s="27"/>
    </row>
    <row r="13" spans="1:7" ht="15" customHeight="1">
      <c r="A13" s="30"/>
      <c r="B13" s="31"/>
      <c r="C13" s="32"/>
      <c r="D13" s="32"/>
      <c r="E13" s="33"/>
      <c r="F13" s="34" t="s">
        <v>22</v>
      </c>
      <c r="G13" s="35">
        <f>SUM(G7:G12)</f>
        <v>62295</v>
      </c>
    </row>
    <row r="14" spans="1:7" ht="15" customHeight="1">
      <c r="A14" s="52"/>
      <c r="B14" s="53"/>
      <c r="C14" s="54"/>
      <c r="D14" s="54"/>
      <c r="E14" s="55"/>
      <c r="F14" s="28"/>
      <c r="G14" s="56"/>
    </row>
    <row r="15" spans="1:2" ht="15" customHeight="1">
      <c r="A15" s="15"/>
      <c r="B15" s="14"/>
    </row>
    <row r="16" spans="1:2" ht="14.25" customHeight="1">
      <c r="A16" s="81" t="s">
        <v>11</v>
      </c>
      <c r="B16" s="82"/>
    </row>
    <row r="17" spans="1:7" ht="14.25" customHeight="1">
      <c r="A17" s="75" t="s">
        <v>1</v>
      </c>
      <c r="B17" s="75"/>
      <c r="C17" s="75"/>
      <c r="D17" s="75"/>
      <c r="E17" s="76" t="s">
        <v>2</v>
      </c>
      <c r="F17" s="76"/>
      <c r="G17" s="76"/>
    </row>
    <row r="18" spans="1:7" ht="25.5">
      <c r="A18" s="23" t="s">
        <v>3</v>
      </c>
      <c r="B18" s="1" t="s">
        <v>4</v>
      </c>
      <c r="C18" s="1" t="s">
        <v>5</v>
      </c>
      <c r="D18" s="1" t="s">
        <v>6</v>
      </c>
      <c r="E18" s="7" t="s">
        <v>19</v>
      </c>
      <c r="F18" s="7" t="s">
        <v>20</v>
      </c>
      <c r="G18" s="26" t="s">
        <v>9</v>
      </c>
    </row>
    <row r="19" spans="1:7" ht="25.5">
      <c r="A19" s="65" t="s">
        <v>82</v>
      </c>
      <c r="B19" s="6">
        <v>40980</v>
      </c>
      <c r="C19" s="2" t="s">
        <v>83</v>
      </c>
      <c r="D19" s="2">
        <v>93297</v>
      </c>
      <c r="E19" s="8">
        <v>0</v>
      </c>
      <c r="F19" s="27">
        <v>26583.22</v>
      </c>
      <c r="G19" s="27">
        <v>26583.22</v>
      </c>
    </row>
    <row r="20" spans="1:7" ht="25.5">
      <c r="A20" s="65" t="s">
        <v>86</v>
      </c>
      <c r="B20" s="6">
        <v>40980</v>
      </c>
      <c r="C20" s="2" t="s">
        <v>87</v>
      </c>
      <c r="D20" s="2">
        <v>75563</v>
      </c>
      <c r="E20" s="8">
        <v>0</v>
      </c>
      <c r="F20" s="27">
        <v>46555.78</v>
      </c>
      <c r="G20" s="27">
        <v>46555.78</v>
      </c>
    </row>
    <row r="21" spans="1:7" ht="25.5">
      <c r="A21" s="65" t="s">
        <v>88</v>
      </c>
      <c r="B21" s="6">
        <v>40980</v>
      </c>
      <c r="C21" s="2" t="s">
        <v>89</v>
      </c>
      <c r="D21" s="2">
        <v>77312</v>
      </c>
      <c r="E21" s="8">
        <v>0</v>
      </c>
      <c r="F21" s="27">
        <v>43232.28</v>
      </c>
      <c r="G21" s="27">
        <v>43232.28</v>
      </c>
    </row>
    <row r="22" spans="1:7" ht="12.75">
      <c r="A22" s="65" t="s">
        <v>99</v>
      </c>
      <c r="B22" s="6">
        <v>41114</v>
      </c>
      <c r="C22" s="2" t="s">
        <v>100</v>
      </c>
      <c r="D22" s="2">
        <v>94120</v>
      </c>
      <c r="E22" s="8">
        <v>0</v>
      </c>
      <c r="F22" s="27">
        <v>30040</v>
      </c>
      <c r="G22" s="27">
        <v>30040</v>
      </c>
    </row>
    <row r="23" spans="1:7" ht="12.75">
      <c r="A23" s="65" t="s">
        <v>103</v>
      </c>
      <c r="B23" s="6">
        <v>41115</v>
      </c>
      <c r="C23" s="2" t="s">
        <v>104</v>
      </c>
      <c r="D23" s="2">
        <v>94807</v>
      </c>
      <c r="E23" s="8">
        <v>0</v>
      </c>
      <c r="F23" s="27">
        <v>45567.16</v>
      </c>
      <c r="G23" s="27">
        <v>45567.16</v>
      </c>
    </row>
    <row r="24" spans="1:7" ht="12.75">
      <c r="A24" s="65" t="s">
        <v>105</v>
      </c>
      <c r="B24" s="6">
        <v>41115</v>
      </c>
      <c r="C24" s="2" t="s">
        <v>104</v>
      </c>
      <c r="D24" s="2">
        <v>94807</v>
      </c>
      <c r="E24" s="8">
        <v>0</v>
      </c>
      <c r="F24" s="27">
        <v>28245.32</v>
      </c>
      <c r="G24" s="27">
        <v>28245.32</v>
      </c>
    </row>
    <row r="25" spans="1:7" ht="12.75">
      <c r="A25" s="65" t="s">
        <v>108</v>
      </c>
      <c r="B25" s="6">
        <v>41114</v>
      </c>
      <c r="C25" s="2" t="s">
        <v>109</v>
      </c>
      <c r="D25" s="2">
        <v>92586</v>
      </c>
      <c r="E25" s="8">
        <v>0</v>
      </c>
      <c r="F25" s="27">
        <v>45171.44</v>
      </c>
      <c r="G25" s="27">
        <v>45171.44</v>
      </c>
    </row>
    <row r="26" spans="1:7" ht="12.75">
      <c r="A26" s="65" t="s">
        <v>116</v>
      </c>
      <c r="B26" s="6">
        <v>41114</v>
      </c>
      <c r="C26" s="2" t="s">
        <v>85</v>
      </c>
      <c r="D26" s="2">
        <v>92600</v>
      </c>
      <c r="E26" s="8">
        <v>0</v>
      </c>
      <c r="F26" s="27">
        <v>23655.93</v>
      </c>
      <c r="G26" s="27">
        <v>23655.93</v>
      </c>
    </row>
    <row r="27" spans="1:7" ht="12.75">
      <c r="A27" s="17"/>
      <c r="B27" s="6"/>
      <c r="C27" s="2"/>
      <c r="D27" s="2"/>
      <c r="E27" s="8"/>
      <c r="F27" s="8"/>
      <c r="G27" s="27"/>
    </row>
    <row r="28" spans="1:7" ht="15" customHeight="1">
      <c r="A28" s="30"/>
      <c r="B28" s="31"/>
      <c r="C28" s="32"/>
      <c r="D28" s="32"/>
      <c r="E28" s="33"/>
      <c r="F28" s="34" t="s">
        <v>22</v>
      </c>
      <c r="G28" s="35">
        <f>SUM(G19:G27)</f>
        <v>289051.13</v>
      </c>
    </row>
    <row r="29" spans="1:2" ht="14.25" customHeight="1">
      <c r="A29" s="16"/>
      <c r="B29" s="14"/>
    </row>
    <row r="30" spans="1:2" ht="14.25" customHeight="1">
      <c r="A30" s="16"/>
      <c r="B30" s="14"/>
    </row>
    <row r="31" spans="1:2" ht="14.25" customHeight="1">
      <c r="A31" s="16"/>
      <c r="B31" s="14"/>
    </row>
    <row r="32" spans="1:2" ht="14.25" customHeight="1">
      <c r="A32" s="16"/>
      <c r="B32" s="14"/>
    </row>
    <row r="33" spans="1:2" ht="14.25" customHeight="1">
      <c r="A33" s="16"/>
      <c r="B33" s="14"/>
    </row>
    <row r="34" spans="1:2" ht="14.25" customHeight="1">
      <c r="A34" s="16"/>
      <c r="B34" s="14"/>
    </row>
    <row r="35" spans="1:2" ht="14.25" customHeight="1">
      <c r="A35" s="77" t="s">
        <v>12</v>
      </c>
      <c r="B35" s="78"/>
    </row>
    <row r="36" spans="1:7" ht="14.25" customHeight="1">
      <c r="A36" s="75" t="s">
        <v>1</v>
      </c>
      <c r="B36" s="75"/>
      <c r="C36" s="75"/>
      <c r="D36" s="75"/>
      <c r="E36" s="76" t="s">
        <v>2</v>
      </c>
      <c r="F36" s="76"/>
      <c r="G36" s="76"/>
    </row>
    <row r="37" spans="1:7" ht="25.5">
      <c r="A37" s="23" t="s">
        <v>3</v>
      </c>
      <c r="B37" s="1" t="s">
        <v>4</v>
      </c>
      <c r="C37" s="1" t="s">
        <v>5</v>
      </c>
      <c r="D37" s="1" t="s">
        <v>6</v>
      </c>
      <c r="E37" s="7" t="s">
        <v>19</v>
      </c>
      <c r="F37" s="7" t="s">
        <v>20</v>
      </c>
      <c r="G37" s="26" t="s">
        <v>9</v>
      </c>
    </row>
    <row r="38" spans="1:7" ht="25.5">
      <c r="A38" s="65" t="s">
        <v>81</v>
      </c>
      <c r="B38" s="6">
        <v>40980</v>
      </c>
      <c r="C38" s="2" t="s">
        <v>80</v>
      </c>
      <c r="D38" s="2">
        <v>75012</v>
      </c>
      <c r="E38" s="8">
        <v>0</v>
      </c>
      <c r="F38" s="27">
        <v>77847</v>
      </c>
      <c r="G38" s="27">
        <v>77847</v>
      </c>
    </row>
    <row r="39" spans="1:7" ht="25.5">
      <c r="A39" s="65" t="s">
        <v>84</v>
      </c>
      <c r="B39" s="6">
        <v>40980</v>
      </c>
      <c r="C39" s="2" t="s">
        <v>85</v>
      </c>
      <c r="D39" s="2">
        <v>92600</v>
      </c>
      <c r="E39" s="8">
        <v>0</v>
      </c>
      <c r="F39" s="27">
        <v>58471.58</v>
      </c>
      <c r="G39" s="27">
        <v>58471.58</v>
      </c>
    </row>
    <row r="40" spans="1:7" ht="25.5">
      <c r="A40" s="65" t="s">
        <v>101</v>
      </c>
      <c r="B40" s="6">
        <v>41114</v>
      </c>
      <c r="C40" s="2" t="s">
        <v>102</v>
      </c>
      <c r="D40" s="2">
        <v>14700</v>
      </c>
      <c r="E40" s="8">
        <v>0</v>
      </c>
      <c r="F40" s="27">
        <v>86980.69</v>
      </c>
      <c r="G40" s="27">
        <v>86980.69</v>
      </c>
    </row>
    <row r="41" spans="1:7" ht="12.75">
      <c r="A41" s="19"/>
      <c r="B41" s="6"/>
      <c r="C41" s="2"/>
      <c r="D41" s="2"/>
      <c r="E41" s="8"/>
      <c r="F41" s="8"/>
      <c r="G41" s="27"/>
    </row>
    <row r="42" spans="1:7" ht="15" customHeight="1">
      <c r="A42" s="30"/>
      <c r="B42" s="31"/>
      <c r="C42" s="32"/>
      <c r="D42" s="32"/>
      <c r="E42" s="33"/>
      <c r="F42" s="34" t="s">
        <v>22</v>
      </c>
      <c r="G42" s="35">
        <f>SUM(G38:G41)</f>
        <v>223299.27000000002</v>
      </c>
    </row>
    <row r="43" spans="1:7" ht="14.25" customHeight="1">
      <c r="A43" s="21"/>
      <c r="B43" s="21"/>
      <c r="C43" s="21"/>
      <c r="D43" s="21"/>
      <c r="E43" s="22"/>
      <c r="F43" s="22"/>
      <c r="G43" s="28"/>
    </row>
    <row r="44" spans="1:7" ht="14.25" customHeight="1">
      <c r="A44" s="21"/>
      <c r="B44" s="21"/>
      <c r="C44" s="21"/>
      <c r="D44" s="21"/>
      <c r="E44" s="22"/>
      <c r="F44" s="22"/>
      <c r="G44" s="28"/>
    </row>
    <row r="45" spans="1:2" ht="14.25" customHeight="1">
      <c r="A45" s="77" t="s">
        <v>13</v>
      </c>
      <c r="B45" s="78"/>
    </row>
    <row r="46" spans="1:7" ht="14.25" customHeight="1">
      <c r="A46" s="75" t="s">
        <v>1</v>
      </c>
      <c r="B46" s="75"/>
      <c r="C46" s="75"/>
      <c r="D46" s="75"/>
      <c r="E46" s="76" t="s">
        <v>2</v>
      </c>
      <c r="F46" s="76"/>
      <c r="G46" s="76"/>
    </row>
    <row r="47" spans="1:7" ht="25.5">
      <c r="A47" s="23" t="s">
        <v>3</v>
      </c>
      <c r="B47" s="1" t="s">
        <v>4</v>
      </c>
      <c r="C47" s="1" t="s">
        <v>5</v>
      </c>
      <c r="D47" s="1" t="s">
        <v>6</v>
      </c>
      <c r="E47" s="7" t="s">
        <v>19</v>
      </c>
      <c r="F47" s="7" t="s">
        <v>20</v>
      </c>
      <c r="G47" s="26" t="s">
        <v>9</v>
      </c>
    </row>
    <row r="48" spans="1:7" ht="25.5">
      <c r="A48" s="64" t="s">
        <v>79</v>
      </c>
      <c r="B48" s="43">
        <v>40980</v>
      </c>
      <c r="C48" s="1" t="s">
        <v>80</v>
      </c>
      <c r="D48" s="1">
        <v>75012</v>
      </c>
      <c r="E48" s="7">
        <v>0</v>
      </c>
      <c r="F48" s="7">
        <v>113955</v>
      </c>
      <c r="G48" s="26">
        <v>113955</v>
      </c>
    </row>
    <row r="49" spans="1:7" ht="12.75">
      <c r="A49" s="64" t="s">
        <v>90</v>
      </c>
      <c r="B49" s="43">
        <v>40942</v>
      </c>
      <c r="C49" s="1" t="s">
        <v>91</v>
      </c>
      <c r="D49" s="1">
        <v>72680</v>
      </c>
      <c r="E49" s="7">
        <v>0</v>
      </c>
      <c r="F49" s="7">
        <v>115915.11</v>
      </c>
      <c r="G49" s="26">
        <v>115915.11</v>
      </c>
    </row>
    <row r="50" spans="1:7" ht="12.75">
      <c r="A50" s="64" t="s">
        <v>111</v>
      </c>
      <c r="B50" s="43">
        <v>41114</v>
      </c>
      <c r="C50" s="1" t="s">
        <v>112</v>
      </c>
      <c r="D50" s="1">
        <v>77191</v>
      </c>
      <c r="E50" s="7">
        <v>0</v>
      </c>
      <c r="F50" s="7">
        <v>130527.08</v>
      </c>
      <c r="G50" s="26">
        <v>130527.08</v>
      </c>
    </row>
    <row r="51" spans="1:7" ht="12.75">
      <c r="A51" s="42"/>
      <c r="B51" s="43"/>
      <c r="C51" s="1"/>
      <c r="D51" s="1"/>
      <c r="E51" s="7"/>
      <c r="F51" s="7"/>
      <c r="G51" s="26"/>
    </row>
    <row r="52" spans="1:7" ht="15" customHeight="1">
      <c r="A52" s="30"/>
      <c r="B52" s="31"/>
      <c r="C52" s="32"/>
      <c r="D52" s="32"/>
      <c r="E52" s="33"/>
      <c r="F52" s="34" t="s">
        <v>22</v>
      </c>
      <c r="G52" s="35">
        <f>SUM(G48:G51)</f>
        <v>360397.19</v>
      </c>
    </row>
    <row r="53" spans="1:2" ht="14.25" customHeight="1">
      <c r="A53" s="16"/>
      <c r="B53" s="14"/>
    </row>
    <row r="54" spans="1:2" ht="14.25" customHeight="1">
      <c r="A54" s="16"/>
      <c r="B54" s="14"/>
    </row>
    <row r="55" spans="1:2" ht="14.25" customHeight="1">
      <c r="A55" s="77" t="s">
        <v>14</v>
      </c>
      <c r="B55" s="78"/>
    </row>
    <row r="56" spans="1:7" ht="14.25" customHeight="1">
      <c r="A56" s="75" t="s">
        <v>1</v>
      </c>
      <c r="B56" s="75"/>
      <c r="C56" s="75"/>
      <c r="D56" s="75"/>
      <c r="E56" s="76" t="s">
        <v>2</v>
      </c>
      <c r="F56" s="76"/>
      <c r="G56" s="76"/>
    </row>
    <row r="57" spans="1:7" ht="25.5">
      <c r="A57" s="23" t="s">
        <v>3</v>
      </c>
      <c r="B57" s="1" t="s">
        <v>4</v>
      </c>
      <c r="C57" s="1" t="s">
        <v>5</v>
      </c>
      <c r="D57" s="1" t="s">
        <v>6</v>
      </c>
      <c r="E57" s="7" t="s">
        <v>19</v>
      </c>
      <c r="F57" s="7" t="s">
        <v>20</v>
      </c>
      <c r="G57" s="26" t="s">
        <v>9</v>
      </c>
    </row>
    <row r="58" spans="1:7" ht="25.5">
      <c r="A58" s="65" t="s">
        <v>77</v>
      </c>
      <c r="B58" s="6">
        <v>40996</v>
      </c>
      <c r="C58" s="1" t="s">
        <v>78</v>
      </c>
      <c r="D58" s="2">
        <v>95310</v>
      </c>
      <c r="E58" s="8">
        <v>0</v>
      </c>
      <c r="F58" s="8">
        <v>156021</v>
      </c>
      <c r="G58" s="27">
        <v>156021</v>
      </c>
    </row>
    <row r="59" spans="1:7" ht="12.75">
      <c r="A59" s="65" t="s">
        <v>106</v>
      </c>
      <c r="B59" s="6">
        <v>41113</v>
      </c>
      <c r="C59" s="1" t="s">
        <v>107</v>
      </c>
      <c r="D59" s="2">
        <v>92047</v>
      </c>
      <c r="E59" s="8">
        <v>0</v>
      </c>
      <c r="F59" s="8">
        <v>146129.55</v>
      </c>
      <c r="G59" s="27">
        <v>146129.55</v>
      </c>
    </row>
    <row r="60" spans="1:7" ht="25.5">
      <c r="A60" s="65" t="s">
        <v>113</v>
      </c>
      <c r="B60" s="6">
        <v>41114</v>
      </c>
      <c r="C60" s="1" t="s">
        <v>114</v>
      </c>
      <c r="D60" s="2">
        <v>93100</v>
      </c>
      <c r="E60" s="8">
        <v>0</v>
      </c>
      <c r="F60" s="8">
        <v>217268.5</v>
      </c>
      <c r="G60" s="27">
        <v>217268.5</v>
      </c>
    </row>
    <row r="61" spans="1:7" ht="12.75">
      <c r="A61" s="65" t="s">
        <v>117</v>
      </c>
      <c r="B61" s="6">
        <v>41114</v>
      </c>
      <c r="C61" s="1" t="s">
        <v>118</v>
      </c>
      <c r="D61" s="2">
        <v>3800</v>
      </c>
      <c r="E61" s="8">
        <v>0</v>
      </c>
      <c r="F61" s="8">
        <v>166982.69</v>
      </c>
      <c r="G61" s="27">
        <v>166982.69</v>
      </c>
    </row>
    <row r="62" spans="1:7" ht="12.75">
      <c r="A62" s="2"/>
      <c r="B62" s="6"/>
      <c r="C62" s="2"/>
      <c r="D62" s="2"/>
      <c r="E62" s="8"/>
      <c r="F62" s="8"/>
      <c r="G62" s="27"/>
    </row>
    <row r="63" spans="1:7" ht="15" customHeight="1">
      <c r="A63" s="30"/>
      <c r="B63" s="31"/>
      <c r="C63" s="32"/>
      <c r="D63" s="32"/>
      <c r="E63" s="33"/>
      <c r="F63" s="34" t="s">
        <v>22</v>
      </c>
      <c r="G63" s="35">
        <f>SUM(G58:G62)</f>
        <v>686401.74</v>
      </c>
    </row>
    <row r="64" spans="1:2" ht="14.25" customHeight="1">
      <c r="A64" s="16"/>
      <c r="B64" s="14"/>
    </row>
    <row r="65" spans="1:2" ht="14.25" customHeight="1">
      <c r="A65" s="16"/>
      <c r="B65" s="14"/>
    </row>
    <row r="66" spans="1:2" ht="14.25" customHeight="1">
      <c r="A66" s="77" t="s">
        <v>15</v>
      </c>
      <c r="B66" s="77"/>
    </row>
    <row r="67" spans="1:7" ht="14.25" customHeight="1">
      <c r="A67" s="75" t="s">
        <v>1</v>
      </c>
      <c r="B67" s="75"/>
      <c r="C67" s="75"/>
      <c r="D67" s="75"/>
      <c r="E67" s="76" t="s">
        <v>2</v>
      </c>
      <c r="F67" s="76"/>
      <c r="G67" s="76"/>
    </row>
    <row r="68" spans="1:7" ht="25.5">
      <c r="A68" s="23" t="s">
        <v>3</v>
      </c>
      <c r="B68" s="1" t="s">
        <v>4</v>
      </c>
      <c r="C68" s="1" t="s">
        <v>5</v>
      </c>
      <c r="D68" s="1" t="s">
        <v>6</v>
      </c>
      <c r="E68" s="7" t="s">
        <v>19</v>
      </c>
      <c r="F68" s="7" t="s">
        <v>20</v>
      </c>
      <c r="G68" s="26" t="s">
        <v>9</v>
      </c>
    </row>
    <row r="69" spans="1:7" ht="25.5">
      <c r="A69" s="65" t="s">
        <v>96</v>
      </c>
      <c r="B69" s="6">
        <v>41113</v>
      </c>
      <c r="C69" s="2" t="s">
        <v>97</v>
      </c>
      <c r="D69" s="2">
        <v>92160</v>
      </c>
      <c r="E69" s="8">
        <v>0</v>
      </c>
      <c r="F69" s="8">
        <v>248209.37</v>
      </c>
      <c r="G69" s="27">
        <v>248209.37</v>
      </c>
    </row>
    <row r="70" spans="1:7" ht="25.5">
      <c r="A70" s="65" t="s">
        <v>98</v>
      </c>
      <c r="B70" s="6">
        <v>41114</v>
      </c>
      <c r="C70" s="2" t="s">
        <v>78</v>
      </c>
      <c r="D70" s="2">
        <v>95310</v>
      </c>
      <c r="E70" s="8">
        <v>0</v>
      </c>
      <c r="F70" s="8">
        <v>476337</v>
      </c>
      <c r="G70" s="27">
        <v>476337</v>
      </c>
    </row>
    <row r="71" spans="1:7" ht="12.75">
      <c r="A71" s="65" t="s">
        <v>110</v>
      </c>
      <c r="B71" s="6">
        <v>41113</v>
      </c>
      <c r="C71" s="2" t="s">
        <v>83</v>
      </c>
      <c r="D71" s="2">
        <v>93297</v>
      </c>
      <c r="E71" s="8">
        <v>0</v>
      </c>
      <c r="F71" s="8">
        <v>241690.82</v>
      </c>
      <c r="G71" s="27">
        <v>241690.82</v>
      </c>
    </row>
    <row r="72" spans="1:7" ht="12.75">
      <c r="A72" s="65" t="s">
        <v>115</v>
      </c>
      <c r="B72" s="6">
        <v>41050</v>
      </c>
      <c r="C72" s="2" t="s">
        <v>76</v>
      </c>
      <c r="D72" s="2">
        <v>62000</v>
      </c>
      <c r="E72" s="8">
        <v>0</v>
      </c>
      <c r="F72" s="8">
        <v>254393.73</v>
      </c>
      <c r="G72" s="27">
        <v>254393.73</v>
      </c>
    </row>
    <row r="73" spans="1:7" ht="12.75">
      <c r="A73" s="2"/>
      <c r="B73" s="6"/>
      <c r="C73" s="2"/>
      <c r="D73" s="2"/>
      <c r="E73" s="8"/>
      <c r="F73" s="8"/>
      <c r="G73" s="27"/>
    </row>
    <row r="74" spans="1:7" ht="15" customHeight="1">
      <c r="A74" s="30"/>
      <c r="B74" s="31"/>
      <c r="C74" s="32"/>
      <c r="D74" s="32"/>
      <c r="E74" s="33"/>
      <c r="F74" s="34" t="s">
        <v>22</v>
      </c>
      <c r="G74" s="35">
        <f>SUM(G69:G73)</f>
        <v>1220630.92</v>
      </c>
    </row>
    <row r="75" spans="1:2" ht="14.25" customHeight="1">
      <c r="A75" s="16"/>
      <c r="B75" s="14"/>
    </row>
    <row r="76" spans="1:2" ht="14.25" customHeight="1">
      <c r="A76" s="16"/>
      <c r="B76" s="14"/>
    </row>
    <row r="77" spans="1:2" ht="14.25" customHeight="1">
      <c r="A77" s="79" t="s">
        <v>16</v>
      </c>
      <c r="B77" s="79"/>
    </row>
    <row r="78" spans="1:7" ht="14.25" customHeight="1">
      <c r="A78" s="75" t="s">
        <v>1</v>
      </c>
      <c r="B78" s="75"/>
      <c r="C78" s="75"/>
      <c r="D78" s="75"/>
      <c r="E78" s="76" t="s">
        <v>2</v>
      </c>
      <c r="F78" s="76"/>
      <c r="G78" s="76"/>
    </row>
    <row r="79" spans="1:7" ht="25.5">
      <c r="A79" s="23" t="s">
        <v>3</v>
      </c>
      <c r="B79" s="1" t="s">
        <v>4</v>
      </c>
      <c r="C79" s="1" t="s">
        <v>5</v>
      </c>
      <c r="D79" s="1" t="s">
        <v>6</v>
      </c>
      <c r="E79" s="7" t="s">
        <v>19</v>
      </c>
      <c r="F79" s="7" t="s">
        <v>20</v>
      </c>
      <c r="G79" s="26" t="s">
        <v>9</v>
      </c>
    </row>
    <row r="80" spans="1:7" ht="12.75">
      <c r="A80" s="47"/>
      <c r="B80" s="48"/>
      <c r="C80" s="49"/>
      <c r="D80" s="49"/>
      <c r="E80" s="50"/>
      <c r="F80" s="50"/>
      <c r="G80" s="51"/>
    </row>
    <row r="81" spans="1:7" ht="14.25" customHeight="1">
      <c r="A81" s="49"/>
      <c r="B81" s="49"/>
      <c r="C81" s="49"/>
      <c r="D81" s="49"/>
      <c r="E81" s="50"/>
      <c r="F81" s="50"/>
      <c r="G81" s="51"/>
    </row>
    <row r="82" spans="1:2" ht="14.25" customHeight="1">
      <c r="A82" s="16"/>
      <c r="B82" s="14"/>
    </row>
    <row r="83" spans="1:2" ht="14.25" customHeight="1">
      <c r="A83" s="16"/>
      <c r="B83" s="14"/>
    </row>
    <row r="84" spans="1:2" ht="14.25" customHeight="1">
      <c r="A84" s="79" t="s">
        <v>17</v>
      </c>
      <c r="B84" s="79"/>
    </row>
    <row r="85" spans="1:7" ht="14.25" customHeight="1">
      <c r="A85" s="75" t="s">
        <v>1</v>
      </c>
      <c r="B85" s="75"/>
      <c r="C85" s="75"/>
      <c r="D85" s="75"/>
      <c r="E85" s="76" t="s">
        <v>2</v>
      </c>
      <c r="F85" s="76"/>
      <c r="G85" s="76"/>
    </row>
    <row r="86" spans="1:7" ht="25.5">
      <c r="A86" s="23" t="s">
        <v>3</v>
      </c>
      <c r="B86" s="1" t="s">
        <v>4</v>
      </c>
      <c r="C86" s="1" t="s">
        <v>5</v>
      </c>
      <c r="D86" s="1" t="s">
        <v>6</v>
      </c>
      <c r="E86" s="7" t="s">
        <v>19</v>
      </c>
      <c r="F86" s="7" t="s">
        <v>20</v>
      </c>
      <c r="G86" s="26" t="s">
        <v>9</v>
      </c>
    </row>
    <row r="87" spans="1:7" ht="14.25" customHeight="1">
      <c r="A87" s="49"/>
      <c r="B87" s="49"/>
      <c r="C87" s="49"/>
      <c r="D87" s="49"/>
      <c r="E87" s="50"/>
      <c r="F87" s="50"/>
      <c r="G87" s="51"/>
    </row>
    <row r="88" spans="1:7" ht="14.25" customHeight="1">
      <c r="A88" s="49"/>
      <c r="B88" s="49"/>
      <c r="C88" s="49"/>
      <c r="D88" s="49"/>
      <c r="E88" s="50"/>
      <c r="F88" s="50"/>
      <c r="G88" s="51"/>
    </row>
    <row r="89" spans="1:2" ht="14.25" customHeight="1">
      <c r="A89" s="16"/>
      <c r="B89" s="14"/>
    </row>
    <row r="90" spans="1:2" ht="14.25" customHeight="1">
      <c r="A90" s="16"/>
      <c r="B90" s="14"/>
    </row>
    <row r="91" spans="1:2" ht="14.25" customHeight="1">
      <c r="A91" s="77" t="s">
        <v>10</v>
      </c>
      <c r="B91" s="77"/>
    </row>
    <row r="92" spans="1:7" ht="14.25" customHeight="1">
      <c r="A92" s="75" t="s">
        <v>1</v>
      </c>
      <c r="B92" s="75"/>
      <c r="C92" s="75"/>
      <c r="D92" s="75"/>
      <c r="E92" s="76" t="s">
        <v>2</v>
      </c>
      <c r="F92" s="76"/>
      <c r="G92" s="76"/>
    </row>
    <row r="93" spans="1:7" ht="25.5">
      <c r="A93" s="23" t="s">
        <v>3</v>
      </c>
      <c r="B93" s="1" t="s">
        <v>4</v>
      </c>
      <c r="C93" s="1" t="s">
        <v>5</v>
      </c>
      <c r="D93" s="1" t="s">
        <v>6</v>
      </c>
      <c r="E93" s="7" t="s">
        <v>19</v>
      </c>
      <c r="F93" s="7" t="s">
        <v>20</v>
      </c>
      <c r="G93" s="26" t="s">
        <v>9</v>
      </c>
    </row>
    <row r="94" spans="1:7" ht="14.25" customHeight="1">
      <c r="A94" s="49"/>
      <c r="B94" s="49"/>
      <c r="C94" s="49"/>
      <c r="D94" s="49"/>
      <c r="E94" s="50"/>
      <c r="F94" s="50"/>
      <c r="G94" s="51"/>
    </row>
    <row r="95" spans="1:7" ht="14.25" customHeight="1">
      <c r="A95" s="49"/>
      <c r="B95" s="49"/>
      <c r="C95" s="49"/>
      <c r="D95" s="49"/>
      <c r="E95" s="50"/>
      <c r="F95" s="50"/>
      <c r="G95" s="51"/>
    </row>
    <row r="96" spans="1:2" ht="14.25" customHeight="1">
      <c r="A96" s="16"/>
      <c r="B96" s="14"/>
    </row>
    <row r="97" spans="1:7" ht="14.25" customHeight="1">
      <c r="A97" s="83" t="s">
        <v>23</v>
      </c>
      <c r="B97" s="84"/>
      <c r="C97" s="84"/>
      <c r="D97" s="84"/>
      <c r="E97" s="84"/>
      <c r="F97" s="85"/>
      <c r="G97" s="36">
        <f>+G13+G28+G42+G52+G63+G74</f>
        <v>2842075.25</v>
      </c>
    </row>
    <row r="98" spans="1:2" ht="14.25" customHeight="1">
      <c r="A98" s="16"/>
      <c r="B98" s="14"/>
    </row>
    <row r="99" spans="1:2" ht="14.25" customHeight="1">
      <c r="A99" s="16"/>
      <c r="B99" s="14"/>
    </row>
  </sheetData>
  <sheetProtection/>
  <mergeCells count="28">
    <mergeCell ref="A97:F97"/>
    <mergeCell ref="A85:D85"/>
    <mergeCell ref="E85:G85"/>
    <mergeCell ref="A56:D56"/>
    <mergeCell ref="E56:G56"/>
    <mergeCell ref="A67:D67"/>
    <mergeCell ref="E67:G67"/>
    <mergeCell ref="A91:B91"/>
    <mergeCell ref="E78:G78"/>
    <mergeCell ref="A66:B66"/>
    <mergeCell ref="A77:B77"/>
    <mergeCell ref="A92:D92"/>
    <mergeCell ref="E92:G92"/>
    <mergeCell ref="E5:G5"/>
    <mergeCell ref="A17:D17"/>
    <mergeCell ref="E17:G17"/>
    <mergeCell ref="A36:D36"/>
    <mergeCell ref="E36:G36"/>
    <mergeCell ref="A46:D46"/>
    <mergeCell ref="E46:G46"/>
    <mergeCell ref="A45:B45"/>
    <mergeCell ref="A84:B84"/>
    <mergeCell ref="A78:D78"/>
    <mergeCell ref="A4:B4"/>
    <mergeCell ref="A16:B16"/>
    <mergeCell ref="A35:B35"/>
    <mergeCell ref="A5:D5"/>
    <mergeCell ref="A55:B55"/>
  </mergeCells>
  <printOptions horizontalCentered="1"/>
  <pageMargins left="0.11811023622047245" right="0.11811023622047245" top="0.31496062992125984" bottom="0.5118110236220472" header="0.5118110236220472" footer="0.15748031496062992"/>
  <pageSetup fitToHeight="1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showGridLines="0" zoomScale="85" zoomScaleNormal="85" zoomScaleSheetLayoutView="80" zoomScalePageLayoutView="0" workbookViewId="0" topLeftCell="A19">
      <selection activeCell="C73" sqref="C73"/>
    </sheetView>
  </sheetViews>
  <sheetFormatPr defaultColWidth="11.421875" defaultRowHeight="12.75"/>
  <cols>
    <col min="1" max="1" width="52.00390625" style="10" customWidth="1"/>
    <col min="2" max="2" width="16.57421875" style="10" customWidth="1"/>
    <col min="3" max="3" width="21.00390625" style="10" customWidth="1"/>
    <col min="4" max="4" width="11.8515625" style="10" customWidth="1"/>
    <col min="5" max="6" width="12.28125" style="11" customWidth="1"/>
    <col min="7" max="7" width="18.421875" style="25" customWidth="1"/>
    <col min="8" max="16384" width="11.421875" style="12" customWidth="1"/>
  </cols>
  <sheetData>
    <row r="1" spans="1:2" ht="14.25" customHeight="1">
      <c r="A1" s="20" t="s">
        <v>7</v>
      </c>
      <c r="B1" s="14"/>
    </row>
    <row r="2" spans="1:2" ht="14.25" customHeight="1">
      <c r="A2" s="15"/>
      <c r="B2" s="14"/>
    </row>
    <row r="3" spans="1:2" ht="14.25" customHeight="1">
      <c r="A3" s="77" t="s">
        <v>30</v>
      </c>
      <c r="B3" s="77"/>
    </row>
    <row r="4" spans="1:7" ht="14.25" customHeight="1">
      <c r="A4" s="75" t="s">
        <v>1</v>
      </c>
      <c r="B4" s="75"/>
      <c r="C4" s="75"/>
      <c r="D4" s="75"/>
      <c r="E4" s="76" t="s">
        <v>2</v>
      </c>
      <c r="F4" s="76"/>
      <c r="G4" s="76"/>
    </row>
    <row r="5" spans="1:7" ht="25.5">
      <c r="A5" s="23" t="s">
        <v>3</v>
      </c>
      <c r="B5" s="1" t="s">
        <v>4</v>
      </c>
      <c r="C5" s="1" t="s">
        <v>5</v>
      </c>
      <c r="D5" s="1" t="s">
        <v>6</v>
      </c>
      <c r="E5" s="7" t="s">
        <v>19</v>
      </c>
      <c r="F5" s="7" t="s">
        <v>20</v>
      </c>
      <c r="G5" s="26" t="s">
        <v>9</v>
      </c>
    </row>
    <row r="6" spans="1:7" ht="12.75">
      <c r="A6" s="47"/>
      <c r="B6" s="48"/>
      <c r="C6" s="49"/>
      <c r="D6" s="49"/>
      <c r="E6" s="50"/>
      <c r="F6" s="50"/>
      <c r="G6" s="51"/>
    </row>
    <row r="7" spans="1:7" ht="12.75">
      <c r="A7" s="47"/>
      <c r="B7" s="48"/>
      <c r="C7" s="49"/>
      <c r="D7" s="49"/>
      <c r="E7" s="50"/>
      <c r="F7" s="50"/>
      <c r="G7" s="51"/>
    </row>
    <row r="8" spans="1:2" ht="14.25" customHeight="1">
      <c r="A8" s="15"/>
      <c r="B8" s="14"/>
    </row>
    <row r="9" spans="1:2" ht="14.25" customHeight="1">
      <c r="A9" s="15"/>
      <c r="B9" s="14"/>
    </row>
    <row r="10" spans="1:2" ht="14.25" customHeight="1">
      <c r="A10" s="77" t="s">
        <v>11</v>
      </c>
      <c r="B10" s="77"/>
    </row>
    <row r="11" spans="1:7" ht="14.25" customHeight="1">
      <c r="A11" s="75" t="s">
        <v>1</v>
      </c>
      <c r="B11" s="75"/>
      <c r="C11" s="75"/>
      <c r="D11" s="75"/>
      <c r="E11" s="76" t="s">
        <v>2</v>
      </c>
      <c r="F11" s="76"/>
      <c r="G11" s="76"/>
    </row>
    <row r="12" spans="1:7" ht="25.5">
      <c r="A12" s="23" t="s">
        <v>3</v>
      </c>
      <c r="B12" s="1" t="s">
        <v>4</v>
      </c>
      <c r="C12" s="1" t="s">
        <v>5</v>
      </c>
      <c r="D12" s="1" t="s">
        <v>6</v>
      </c>
      <c r="E12" s="7" t="s">
        <v>19</v>
      </c>
      <c r="F12" s="7" t="s">
        <v>20</v>
      </c>
      <c r="G12" s="26" t="s">
        <v>9</v>
      </c>
    </row>
    <row r="13" spans="1:7" s="24" customFormat="1" ht="12.75">
      <c r="A13" s="47"/>
      <c r="B13" s="48"/>
      <c r="C13" s="49"/>
      <c r="D13" s="49"/>
      <c r="E13" s="50"/>
      <c r="F13" s="50"/>
      <c r="G13" s="51"/>
    </row>
    <row r="14" spans="1:2" ht="14.25" customHeight="1">
      <c r="A14" s="16"/>
      <c r="B14" s="14"/>
    </row>
    <row r="15" spans="1:2" ht="14.25" customHeight="1">
      <c r="A15" s="16"/>
      <c r="B15" s="14"/>
    </row>
    <row r="16" spans="1:2" ht="14.25" customHeight="1">
      <c r="A16" s="77" t="s">
        <v>12</v>
      </c>
      <c r="B16" s="77"/>
    </row>
    <row r="17" spans="1:7" ht="14.25" customHeight="1">
      <c r="A17" s="75" t="s">
        <v>1</v>
      </c>
      <c r="B17" s="75"/>
      <c r="C17" s="75"/>
      <c r="D17" s="75"/>
      <c r="E17" s="76" t="s">
        <v>2</v>
      </c>
      <c r="F17" s="76"/>
      <c r="G17" s="76"/>
    </row>
    <row r="18" spans="1:7" ht="25.5">
      <c r="A18" s="23" t="s">
        <v>3</v>
      </c>
      <c r="B18" s="1" t="s">
        <v>4</v>
      </c>
      <c r="C18" s="1" t="s">
        <v>5</v>
      </c>
      <c r="D18" s="1" t="s">
        <v>6</v>
      </c>
      <c r="E18" s="7" t="s">
        <v>19</v>
      </c>
      <c r="F18" s="7" t="s">
        <v>20</v>
      </c>
      <c r="G18" s="26" t="s">
        <v>9</v>
      </c>
    </row>
    <row r="19" spans="1:7" ht="12.75">
      <c r="A19" s="64" t="s">
        <v>31</v>
      </c>
      <c r="B19" s="43">
        <v>41113</v>
      </c>
      <c r="C19" s="1" t="s">
        <v>32</v>
      </c>
      <c r="D19" s="1"/>
      <c r="E19" s="7" t="s">
        <v>35</v>
      </c>
      <c r="F19" s="7" t="s">
        <v>36</v>
      </c>
      <c r="G19" s="70"/>
    </row>
    <row r="20" spans="1:7" ht="12.75">
      <c r="A20" s="64" t="s">
        <v>31</v>
      </c>
      <c r="B20" s="43">
        <v>41113</v>
      </c>
      <c r="C20" s="1" t="s">
        <v>33</v>
      </c>
      <c r="D20" s="1">
        <v>34938</v>
      </c>
      <c r="E20" s="7" t="s">
        <v>35</v>
      </c>
      <c r="F20" s="7" t="s">
        <v>36</v>
      </c>
      <c r="G20" s="70"/>
    </row>
    <row r="21" spans="1:7" ht="14.25" customHeight="1">
      <c r="A21" s="64" t="s">
        <v>31</v>
      </c>
      <c r="B21" s="6">
        <v>41113</v>
      </c>
      <c r="C21" s="2" t="s">
        <v>34</v>
      </c>
      <c r="D21" s="2">
        <v>92582</v>
      </c>
      <c r="E21" s="7" t="s">
        <v>35</v>
      </c>
      <c r="F21" s="7" t="s">
        <v>36</v>
      </c>
      <c r="G21" s="71"/>
    </row>
    <row r="22" spans="1:7" ht="14.25" customHeight="1">
      <c r="A22" s="64" t="s">
        <v>37</v>
      </c>
      <c r="B22" s="6">
        <v>40996</v>
      </c>
      <c r="C22" s="2" t="s">
        <v>38</v>
      </c>
      <c r="D22" s="2">
        <v>92130</v>
      </c>
      <c r="E22" s="7">
        <v>0</v>
      </c>
      <c r="F22" s="7">
        <v>69920</v>
      </c>
      <c r="G22" s="27">
        <v>69920</v>
      </c>
    </row>
    <row r="23" spans="1:7" ht="15" customHeight="1">
      <c r="A23" s="30"/>
      <c r="B23" s="31"/>
      <c r="C23" s="32"/>
      <c r="D23" s="32"/>
      <c r="E23" s="33"/>
      <c r="F23" s="34" t="s">
        <v>22</v>
      </c>
      <c r="G23" s="35">
        <f>SUM(G19:G22)</f>
        <v>69920</v>
      </c>
    </row>
    <row r="24" spans="1:2" ht="14.25" customHeight="1">
      <c r="A24" s="16"/>
      <c r="B24" s="14"/>
    </row>
    <row r="25" spans="1:2" ht="14.25" customHeight="1">
      <c r="A25" s="77" t="s">
        <v>13</v>
      </c>
      <c r="B25" s="77"/>
    </row>
    <row r="26" spans="1:7" ht="14.25" customHeight="1">
      <c r="A26" s="75" t="s">
        <v>1</v>
      </c>
      <c r="B26" s="75"/>
      <c r="C26" s="75"/>
      <c r="D26" s="75"/>
      <c r="E26" s="76" t="s">
        <v>2</v>
      </c>
      <c r="F26" s="76"/>
      <c r="G26" s="76"/>
    </row>
    <row r="27" spans="1:7" ht="25.5">
      <c r="A27" s="23" t="s">
        <v>3</v>
      </c>
      <c r="B27" s="1" t="s">
        <v>4</v>
      </c>
      <c r="C27" s="1" t="s">
        <v>5</v>
      </c>
      <c r="D27" s="1" t="s">
        <v>6</v>
      </c>
      <c r="E27" s="7" t="s">
        <v>19</v>
      </c>
      <c r="F27" s="7" t="s">
        <v>20</v>
      </c>
      <c r="G27" s="26" t="s">
        <v>9</v>
      </c>
    </row>
    <row r="28" spans="1:7" ht="12.75">
      <c r="A28" s="65" t="s">
        <v>39</v>
      </c>
      <c r="B28" s="6">
        <v>40966</v>
      </c>
      <c r="C28" s="2" t="s">
        <v>40</v>
      </c>
      <c r="D28" s="2">
        <v>75011</v>
      </c>
      <c r="E28" s="7" t="s">
        <v>35</v>
      </c>
      <c r="F28" s="7" t="s">
        <v>36</v>
      </c>
      <c r="G28" s="69"/>
    </row>
    <row r="29" spans="1:7" ht="12.75">
      <c r="A29" s="65" t="s">
        <v>41</v>
      </c>
      <c r="B29" s="6">
        <v>40963</v>
      </c>
      <c r="C29" s="2" t="s">
        <v>42</v>
      </c>
      <c r="D29" s="2">
        <v>91745</v>
      </c>
      <c r="E29" s="7" t="s">
        <v>35</v>
      </c>
      <c r="F29" s="7" t="s">
        <v>36</v>
      </c>
      <c r="G29" s="69"/>
    </row>
    <row r="30" spans="1:7" ht="12.75">
      <c r="A30" s="65" t="s">
        <v>43</v>
      </c>
      <c r="B30" s="6">
        <v>40966</v>
      </c>
      <c r="C30" s="2" t="s">
        <v>44</v>
      </c>
      <c r="D30" s="2">
        <v>75011</v>
      </c>
      <c r="E30" s="7" t="s">
        <v>35</v>
      </c>
      <c r="F30" s="7" t="s">
        <v>36</v>
      </c>
      <c r="G30" s="69"/>
    </row>
    <row r="31" spans="1:7" ht="25.5">
      <c r="A31" s="65" t="s">
        <v>45</v>
      </c>
      <c r="B31" s="6">
        <v>40963</v>
      </c>
      <c r="C31" s="2" t="s">
        <v>46</v>
      </c>
      <c r="D31" s="2">
        <v>75240</v>
      </c>
      <c r="E31" s="7" t="s">
        <v>35</v>
      </c>
      <c r="F31" s="7" t="s">
        <v>36</v>
      </c>
      <c r="G31" s="69"/>
    </row>
    <row r="32" spans="1:7" ht="12.75">
      <c r="A32" s="17"/>
      <c r="B32" s="6"/>
      <c r="C32" s="2"/>
      <c r="D32" s="2"/>
      <c r="E32" s="8"/>
      <c r="F32" s="8"/>
      <c r="G32" s="27"/>
    </row>
    <row r="33" spans="1:7" ht="15" customHeight="1">
      <c r="A33" s="30"/>
      <c r="B33" s="31"/>
      <c r="C33" s="32"/>
      <c r="D33" s="32"/>
      <c r="E33" s="33"/>
      <c r="F33" s="34" t="s">
        <v>22</v>
      </c>
      <c r="G33" s="35">
        <f>SUM(G28:G32)</f>
        <v>0</v>
      </c>
    </row>
    <row r="34" spans="1:7" ht="12.75">
      <c r="A34" s="45"/>
      <c r="B34" s="46"/>
      <c r="C34" s="21"/>
      <c r="D34" s="21"/>
      <c r="E34" s="22"/>
      <c r="F34" s="22"/>
      <c r="G34" s="28"/>
    </row>
    <row r="35" spans="1:7" ht="12.75">
      <c r="A35" s="45"/>
      <c r="B35" s="46"/>
      <c r="C35" s="21"/>
      <c r="D35" s="21"/>
      <c r="E35" s="22"/>
      <c r="F35" s="22"/>
      <c r="G35" s="28"/>
    </row>
    <row r="36" spans="1:2" ht="14.25" customHeight="1">
      <c r="A36" s="77" t="s">
        <v>14</v>
      </c>
      <c r="B36" s="77"/>
    </row>
    <row r="37" spans="1:7" ht="14.25" customHeight="1">
      <c r="A37" s="75" t="s">
        <v>1</v>
      </c>
      <c r="B37" s="75"/>
      <c r="C37" s="75"/>
      <c r="D37" s="75"/>
      <c r="E37" s="76" t="s">
        <v>2</v>
      </c>
      <c r="F37" s="76"/>
      <c r="G37" s="76"/>
    </row>
    <row r="38" spans="1:7" ht="25.5">
      <c r="A38" s="23" t="s">
        <v>3</v>
      </c>
      <c r="B38" s="1" t="s">
        <v>4</v>
      </c>
      <c r="C38" s="1" t="s">
        <v>5</v>
      </c>
      <c r="D38" s="1" t="s">
        <v>6</v>
      </c>
      <c r="E38" s="7" t="s">
        <v>19</v>
      </c>
      <c r="F38" s="7" t="s">
        <v>20</v>
      </c>
      <c r="G38" s="26" t="s">
        <v>9</v>
      </c>
    </row>
    <row r="39" spans="1:7" ht="12.75">
      <c r="A39" s="68"/>
      <c r="B39" s="48"/>
      <c r="C39" s="49"/>
      <c r="D39" s="49"/>
      <c r="E39" s="50"/>
      <c r="F39" s="50"/>
      <c r="G39" s="51"/>
    </row>
    <row r="40" spans="1:7" ht="12.75">
      <c r="A40" s="68"/>
      <c r="B40" s="48"/>
      <c r="C40" s="49"/>
      <c r="D40" s="49"/>
      <c r="E40" s="50"/>
      <c r="F40" s="50"/>
      <c r="G40" s="51"/>
    </row>
    <row r="41" spans="1:2" ht="14.25" customHeight="1">
      <c r="A41" s="16"/>
      <c r="B41" s="14"/>
    </row>
    <row r="42" spans="1:2" ht="14.25" customHeight="1">
      <c r="A42" s="16"/>
      <c r="B42" s="14"/>
    </row>
    <row r="43" spans="1:2" ht="14.25" customHeight="1">
      <c r="A43" s="77" t="s">
        <v>15</v>
      </c>
      <c r="B43" s="77"/>
    </row>
    <row r="44" spans="1:7" ht="14.25" customHeight="1">
      <c r="A44" s="75" t="s">
        <v>1</v>
      </c>
      <c r="B44" s="75"/>
      <c r="C44" s="75"/>
      <c r="D44" s="75"/>
      <c r="E44" s="76" t="s">
        <v>2</v>
      </c>
      <c r="F44" s="76"/>
      <c r="G44" s="76"/>
    </row>
    <row r="45" spans="1:7" ht="25.5">
      <c r="A45" s="23" t="s">
        <v>3</v>
      </c>
      <c r="B45" s="1" t="s">
        <v>4</v>
      </c>
      <c r="C45" s="1" t="s">
        <v>5</v>
      </c>
      <c r="D45" s="1" t="s">
        <v>6</v>
      </c>
      <c r="E45" s="7" t="s">
        <v>19</v>
      </c>
      <c r="F45" s="7" t="s">
        <v>20</v>
      </c>
      <c r="G45" s="26" t="s">
        <v>9</v>
      </c>
    </row>
    <row r="46" spans="1:7" ht="12.75">
      <c r="A46" s="68"/>
      <c r="B46" s="48"/>
      <c r="C46" s="49"/>
      <c r="D46" s="49"/>
      <c r="E46" s="50"/>
      <c r="F46" s="50"/>
      <c r="G46" s="51"/>
    </row>
    <row r="47" spans="1:7" ht="12.75">
      <c r="A47" s="68"/>
      <c r="B47" s="48"/>
      <c r="C47" s="49"/>
      <c r="D47" s="49"/>
      <c r="E47" s="50"/>
      <c r="F47" s="50"/>
      <c r="G47" s="51"/>
    </row>
    <row r="48" spans="1:2" ht="14.25" customHeight="1">
      <c r="A48" s="16"/>
      <c r="B48" s="14"/>
    </row>
    <row r="49" spans="1:2" ht="14.25" customHeight="1">
      <c r="A49" s="16"/>
      <c r="B49" s="14"/>
    </row>
    <row r="50" spans="1:2" ht="14.25" customHeight="1">
      <c r="A50" s="77" t="s">
        <v>16</v>
      </c>
      <c r="B50" s="77"/>
    </row>
    <row r="51" spans="1:7" ht="14.25" customHeight="1">
      <c r="A51" s="75" t="s">
        <v>1</v>
      </c>
      <c r="B51" s="75"/>
      <c r="C51" s="75"/>
      <c r="D51" s="75"/>
      <c r="E51" s="76" t="s">
        <v>2</v>
      </c>
      <c r="F51" s="76"/>
      <c r="G51" s="76"/>
    </row>
    <row r="52" spans="1:7" ht="25.5">
      <c r="A52" s="23" t="s">
        <v>3</v>
      </c>
      <c r="B52" s="1" t="s">
        <v>4</v>
      </c>
      <c r="C52" s="1" t="s">
        <v>5</v>
      </c>
      <c r="D52" s="1" t="s">
        <v>6</v>
      </c>
      <c r="E52" s="7" t="s">
        <v>19</v>
      </c>
      <c r="F52" s="7" t="s">
        <v>20</v>
      </c>
      <c r="G52" s="26" t="s">
        <v>9</v>
      </c>
    </row>
    <row r="53" spans="1:7" ht="14.25" customHeight="1">
      <c r="A53" s="49"/>
      <c r="B53" s="49"/>
      <c r="C53" s="49"/>
      <c r="D53" s="49"/>
      <c r="E53" s="50"/>
      <c r="F53" s="50"/>
      <c r="G53" s="51"/>
    </row>
    <row r="54" spans="1:7" ht="14.25" customHeight="1">
      <c r="A54" s="49"/>
      <c r="B54" s="49"/>
      <c r="C54" s="49"/>
      <c r="D54" s="49"/>
      <c r="E54" s="50"/>
      <c r="F54" s="50"/>
      <c r="G54" s="51"/>
    </row>
    <row r="55" spans="1:7" ht="14.25" customHeight="1">
      <c r="A55" s="21"/>
      <c r="B55" s="21"/>
      <c r="C55" s="21"/>
      <c r="D55" s="21"/>
      <c r="E55" s="22"/>
      <c r="F55" s="22"/>
      <c r="G55" s="28"/>
    </row>
    <row r="56" spans="1:7" ht="14.25" customHeight="1">
      <c r="A56" s="21"/>
      <c r="B56" s="21"/>
      <c r="C56" s="21"/>
      <c r="D56" s="21"/>
      <c r="E56" s="22"/>
      <c r="F56" s="22"/>
      <c r="G56" s="28"/>
    </row>
    <row r="57" spans="1:2" ht="14.25" customHeight="1">
      <c r="A57" s="77" t="s">
        <v>17</v>
      </c>
      <c r="B57" s="77"/>
    </row>
    <row r="58" spans="1:7" ht="14.25" customHeight="1">
      <c r="A58" s="75" t="s">
        <v>1</v>
      </c>
      <c r="B58" s="75"/>
      <c r="C58" s="75"/>
      <c r="D58" s="75"/>
      <c r="E58" s="76" t="s">
        <v>2</v>
      </c>
      <c r="F58" s="76"/>
      <c r="G58" s="76"/>
    </row>
    <row r="59" spans="1:7" ht="25.5">
      <c r="A59" s="23" t="s">
        <v>3</v>
      </c>
      <c r="B59" s="1" t="s">
        <v>4</v>
      </c>
      <c r="C59" s="1" t="s">
        <v>5</v>
      </c>
      <c r="D59" s="1" t="s">
        <v>6</v>
      </c>
      <c r="E59" s="7" t="s">
        <v>19</v>
      </c>
      <c r="F59" s="7" t="s">
        <v>20</v>
      </c>
      <c r="G59" s="26" t="s">
        <v>9</v>
      </c>
    </row>
    <row r="60" spans="1:7" ht="14.25" customHeight="1">
      <c r="A60" s="49"/>
      <c r="B60" s="49"/>
      <c r="C60" s="49"/>
      <c r="D60" s="49"/>
      <c r="E60" s="50"/>
      <c r="F60" s="50"/>
      <c r="G60" s="51"/>
    </row>
    <row r="61" spans="1:7" ht="14.25" customHeight="1">
      <c r="A61" s="49"/>
      <c r="B61" s="49"/>
      <c r="C61" s="49"/>
      <c r="D61" s="49"/>
      <c r="E61" s="50"/>
      <c r="F61" s="50"/>
      <c r="G61" s="51"/>
    </row>
    <row r="62" spans="1:2" ht="14.25" customHeight="1">
      <c r="A62" s="16"/>
      <c r="B62" s="14"/>
    </row>
    <row r="63" spans="1:2" ht="14.25" customHeight="1">
      <c r="A63" s="16"/>
      <c r="B63" s="14"/>
    </row>
    <row r="64" spans="1:2" ht="14.25" customHeight="1">
      <c r="A64" s="77" t="s">
        <v>10</v>
      </c>
      <c r="B64" s="77"/>
    </row>
    <row r="65" spans="1:7" ht="14.25" customHeight="1">
      <c r="A65" s="75" t="s">
        <v>1</v>
      </c>
      <c r="B65" s="75"/>
      <c r="C65" s="75"/>
      <c r="D65" s="75"/>
      <c r="E65" s="76" t="s">
        <v>2</v>
      </c>
      <c r="F65" s="76"/>
      <c r="G65" s="76"/>
    </row>
    <row r="66" spans="1:7" ht="25.5">
      <c r="A66" s="23" t="s">
        <v>3</v>
      </c>
      <c r="B66" s="1" t="s">
        <v>4</v>
      </c>
      <c r="C66" s="1" t="s">
        <v>5</v>
      </c>
      <c r="D66" s="1" t="s">
        <v>6</v>
      </c>
      <c r="E66" s="7" t="s">
        <v>19</v>
      </c>
      <c r="F66" s="7" t="s">
        <v>20</v>
      </c>
      <c r="G66" s="26" t="s">
        <v>9</v>
      </c>
    </row>
    <row r="67" spans="1:7" ht="14.25" customHeight="1">
      <c r="A67" s="49"/>
      <c r="B67" s="49"/>
      <c r="C67" s="49"/>
      <c r="D67" s="49"/>
      <c r="E67" s="50"/>
      <c r="F67" s="50"/>
      <c r="G67" s="51"/>
    </row>
    <row r="68" spans="1:7" ht="14.25" customHeight="1">
      <c r="A68" s="49"/>
      <c r="B68" s="49"/>
      <c r="C68" s="49"/>
      <c r="D68" s="49"/>
      <c r="E68" s="50"/>
      <c r="F68" s="50"/>
      <c r="G68" s="51"/>
    </row>
    <row r="69" spans="1:7" ht="14.25" customHeight="1">
      <c r="A69" s="21"/>
      <c r="B69" s="21"/>
      <c r="C69" s="21"/>
      <c r="D69" s="21"/>
      <c r="E69" s="22"/>
      <c r="F69" s="22"/>
      <c r="G69" s="28"/>
    </row>
    <row r="70" spans="1:7" ht="14.25" customHeight="1">
      <c r="A70" s="83" t="s">
        <v>24</v>
      </c>
      <c r="B70" s="84"/>
      <c r="C70" s="84"/>
      <c r="D70" s="84"/>
      <c r="E70" s="84"/>
      <c r="F70" s="85"/>
      <c r="G70" s="36">
        <f>+G23+G33</f>
        <v>69920</v>
      </c>
    </row>
  </sheetData>
  <sheetProtection/>
  <mergeCells count="28">
    <mergeCell ref="A50:B50"/>
    <mergeCell ref="A51:D51"/>
    <mergeCell ref="E51:G51"/>
    <mergeCell ref="A70:F70"/>
    <mergeCell ref="A57:B57"/>
    <mergeCell ref="A58:D58"/>
    <mergeCell ref="E58:G58"/>
    <mergeCell ref="A64:B64"/>
    <mergeCell ref="A65:D65"/>
    <mergeCell ref="E65:G65"/>
    <mergeCell ref="A36:B36"/>
    <mergeCell ref="A37:D37"/>
    <mergeCell ref="E37:G37"/>
    <mergeCell ref="A43:B43"/>
    <mergeCell ref="A44:D44"/>
    <mergeCell ref="E44:G44"/>
    <mergeCell ref="A16:B16"/>
    <mergeCell ref="A17:D17"/>
    <mergeCell ref="E17:G17"/>
    <mergeCell ref="A25:B25"/>
    <mergeCell ref="A26:D26"/>
    <mergeCell ref="E26:G26"/>
    <mergeCell ref="A3:B3"/>
    <mergeCell ref="A4:D4"/>
    <mergeCell ref="E4:G4"/>
    <mergeCell ref="A10:B10"/>
    <mergeCell ref="A11:D11"/>
    <mergeCell ref="E11:G11"/>
  </mergeCells>
  <printOptions horizontalCentered="1"/>
  <pageMargins left="0.11811023622047245" right="0.11811023622047245" top="0.31496062992125984" bottom="0.5118110236220472" header="0.5118110236220472" footer="0.15748031496062992"/>
  <pageSetup fitToHeight="10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7"/>
  <sheetViews>
    <sheetView showGridLines="0" zoomScale="85" zoomScaleNormal="85" zoomScaleSheetLayoutView="80" zoomScalePageLayoutView="0" workbookViewId="0" topLeftCell="A28">
      <selection activeCell="A6" sqref="A6"/>
    </sheetView>
  </sheetViews>
  <sheetFormatPr defaultColWidth="11.421875" defaultRowHeight="12.75"/>
  <cols>
    <col min="1" max="1" width="52.00390625" style="10" customWidth="1"/>
    <col min="2" max="2" width="16.57421875" style="10" customWidth="1"/>
    <col min="3" max="3" width="21.00390625" style="10" customWidth="1"/>
    <col min="4" max="4" width="11.8515625" style="10" customWidth="1"/>
    <col min="5" max="6" width="12.28125" style="11" customWidth="1"/>
    <col min="7" max="7" width="18.421875" style="25" customWidth="1"/>
    <col min="8" max="16384" width="11.421875" style="12" customWidth="1"/>
  </cols>
  <sheetData>
    <row r="1" spans="1:2" ht="14.25" customHeight="1">
      <c r="A1" s="20" t="s">
        <v>8</v>
      </c>
      <c r="B1" s="14"/>
    </row>
    <row r="2" spans="1:2" ht="14.25" customHeight="1">
      <c r="A2" s="15"/>
      <c r="B2" s="14"/>
    </row>
    <row r="3" spans="1:2" ht="14.25" customHeight="1">
      <c r="A3" s="77" t="s">
        <v>29</v>
      </c>
      <c r="B3" s="77"/>
    </row>
    <row r="4" spans="1:7" ht="14.25" customHeight="1">
      <c r="A4" s="75" t="s">
        <v>1</v>
      </c>
      <c r="B4" s="75"/>
      <c r="C4" s="75"/>
      <c r="D4" s="75"/>
      <c r="E4" s="76" t="s">
        <v>2</v>
      </c>
      <c r="F4" s="76"/>
      <c r="G4" s="76"/>
    </row>
    <row r="5" spans="1:7" ht="25.5">
      <c r="A5" s="23" t="s">
        <v>3</v>
      </c>
      <c r="B5" s="1" t="s">
        <v>4</v>
      </c>
      <c r="C5" s="1" t="s">
        <v>5</v>
      </c>
      <c r="D5" s="1" t="s">
        <v>6</v>
      </c>
      <c r="E5" s="7" t="s">
        <v>19</v>
      </c>
      <c r="F5" s="7" t="s">
        <v>20</v>
      </c>
      <c r="G5" s="26" t="s">
        <v>9</v>
      </c>
    </row>
    <row r="6" spans="1:7" s="24" customFormat="1" ht="25.5">
      <c r="A6" s="67" t="s">
        <v>65</v>
      </c>
      <c r="B6" s="59">
        <v>40948</v>
      </c>
      <c r="C6" s="60" t="s">
        <v>64</v>
      </c>
      <c r="D6" s="58" t="s">
        <v>66</v>
      </c>
      <c r="E6" s="8">
        <v>0</v>
      </c>
      <c r="F6" s="8">
        <v>14000</v>
      </c>
      <c r="G6" s="72">
        <v>14000</v>
      </c>
    </row>
    <row r="7" spans="1:7" ht="12.75">
      <c r="A7" s="19"/>
      <c r="B7" s="18"/>
      <c r="C7" s="2"/>
      <c r="D7" s="2"/>
      <c r="E7" s="8"/>
      <c r="F7" s="8"/>
      <c r="G7" s="27"/>
    </row>
    <row r="8" spans="1:7" ht="15" customHeight="1">
      <c r="A8" s="30"/>
      <c r="B8" s="31"/>
      <c r="C8" s="32"/>
      <c r="D8" s="32"/>
      <c r="E8" s="33"/>
      <c r="F8" s="34" t="s">
        <v>22</v>
      </c>
      <c r="G8" s="35">
        <f>SUM(G6:G7)</f>
        <v>14000</v>
      </c>
    </row>
    <row r="9" spans="1:7" ht="12.75" customHeight="1">
      <c r="A9" s="3"/>
      <c r="B9" s="4"/>
      <c r="C9" s="5"/>
      <c r="D9" s="5"/>
      <c r="E9" s="9"/>
      <c r="F9" s="9"/>
      <c r="G9" s="29"/>
    </row>
    <row r="10" spans="1:7" ht="12.75" customHeight="1">
      <c r="A10" s="3"/>
      <c r="B10" s="4"/>
      <c r="C10" s="5"/>
      <c r="D10" s="5"/>
      <c r="E10" s="9"/>
      <c r="F10" s="9"/>
      <c r="G10" s="29"/>
    </row>
    <row r="11" spans="1:2" ht="14.25" customHeight="1">
      <c r="A11" s="77" t="s">
        <v>11</v>
      </c>
      <c r="B11" s="77"/>
    </row>
    <row r="12" spans="1:7" ht="14.25" customHeight="1">
      <c r="A12" s="75" t="s">
        <v>1</v>
      </c>
      <c r="B12" s="75"/>
      <c r="C12" s="75"/>
      <c r="D12" s="75"/>
      <c r="E12" s="76" t="s">
        <v>2</v>
      </c>
      <c r="F12" s="76"/>
      <c r="G12" s="76"/>
    </row>
    <row r="13" spans="1:7" ht="25.5">
      <c r="A13" s="23" t="s">
        <v>3</v>
      </c>
      <c r="B13" s="1" t="s">
        <v>4</v>
      </c>
      <c r="C13" s="1" t="s">
        <v>5</v>
      </c>
      <c r="D13" s="1" t="s">
        <v>6</v>
      </c>
      <c r="E13" s="7" t="s">
        <v>19</v>
      </c>
      <c r="F13" s="7" t="s">
        <v>20</v>
      </c>
      <c r="G13" s="26" t="s">
        <v>9</v>
      </c>
    </row>
    <row r="14" spans="1:7" ht="25.5">
      <c r="A14" s="66" t="s">
        <v>53</v>
      </c>
      <c r="B14" s="6">
        <v>40941</v>
      </c>
      <c r="C14" s="2" t="s">
        <v>54</v>
      </c>
      <c r="D14" s="2">
        <v>78491</v>
      </c>
      <c r="E14" s="8">
        <v>0</v>
      </c>
      <c r="F14" s="8">
        <v>48043.81</v>
      </c>
      <c r="G14" s="8">
        <v>48143.81</v>
      </c>
    </row>
    <row r="15" spans="1:7" ht="25.5">
      <c r="A15" s="66" t="s">
        <v>59</v>
      </c>
      <c r="B15" s="6">
        <v>41071</v>
      </c>
      <c r="C15" s="2" t="s">
        <v>60</v>
      </c>
      <c r="D15" s="2"/>
      <c r="E15" s="8">
        <v>0</v>
      </c>
      <c r="F15" s="8">
        <v>35090</v>
      </c>
      <c r="G15" s="8">
        <v>35090</v>
      </c>
    </row>
    <row r="16" spans="1:7" ht="25.5">
      <c r="A16" s="66" t="s">
        <v>61</v>
      </c>
      <c r="B16" s="6">
        <v>40910</v>
      </c>
      <c r="C16" s="2" t="s">
        <v>62</v>
      </c>
      <c r="D16" s="2">
        <v>75005</v>
      </c>
      <c r="E16" s="8">
        <v>0</v>
      </c>
      <c r="F16" s="8">
        <v>49800</v>
      </c>
      <c r="G16" s="8">
        <v>49800</v>
      </c>
    </row>
    <row r="17" spans="1:7" ht="25.5">
      <c r="A17" s="66" t="s">
        <v>63</v>
      </c>
      <c r="B17" s="6">
        <v>40948</v>
      </c>
      <c r="C17" s="2" t="s">
        <v>64</v>
      </c>
      <c r="D17" s="2">
        <v>92310</v>
      </c>
      <c r="E17" s="8">
        <v>0</v>
      </c>
      <c r="F17" s="8">
        <v>27891.63</v>
      </c>
      <c r="G17" s="8">
        <v>27891.63</v>
      </c>
    </row>
    <row r="18" spans="1:7" ht="25.5">
      <c r="A18" s="66" t="s">
        <v>69</v>
      </c>
      <c r="B18" s="6">
        <v>41113</v>
      </c>
      <c r="C18" s="2" t="s">
        <v>70</v>
      </c>
      <c r="D18" s="2">
        <v>92521</v>
      </c>
      <c r="E18" s="8">
        <v>0</v>
      </c>
      <c r="F18" s="8">
        <v>48500</v>
      </c>
      <c r="G18" s="8">
        <v>48500</v>
      </c>
    </row>
    <row r="19" spans="1:7" ht="12.75">
      <c r="A19" s="66" t="s">
        <v>71</v>
      </c>
      <c r="B19" s="6">
        <v>41113</v>
      </c>
      <c r="C19" s="2" t="s">
        <v>70</v>
      </c>
      <c r="D19" s="2">
        <v>92521</v>
      </c>
      <c r="E19" s="8">
        <v>0</v>
      </c>
      <c r="F19" s="8">
        <v>31800</v>
      </c>
      <c r="G19" s="8">
        <v>31800</v>
      </c>
    </row>
    <row r="20" spans="1:7" ht="12.75">
      <c r="A20" s="19"/>
      <c r="B20" s="6"/>
      <c r="C20" s="2"/>
      <c r="D20" s="2"/>
      <c r="E20" s="8"/>
      <c r="F20" s="8"/>
      <c r="G20" s="27"/>
    </row>
    <row r="21" spans="1:7" ht="15" customHeight="1">
      <c r="A21" s="30"/>
      <c r="B21" s="31"/>
      <c r="C21" s="32"/>
      <c r="D21" s="32"/>
      <c r="E21" s="33"/>
      <c r="F21" s="34" t="s">
        <v>22</v>
      </c>
      <c r="G21" s="35">
        <f>SUM(G14:G20)</f>
        <v>241225.44</v>
      </c>
    </row>
    <row r="22" spans="1:7" ht="12.75" customHeight="1">
      <c r="A22" s="3"/>
      <c r="B22" s="4"/>
      <c r="C22" s="5"/>
      <c r="D22" s="5"/>
      <c r="E22" s="9"/>
      <c r="F22" s="9"/>
      <c r="G22" s="29"/>
    </row>
    <row r="23" spans="1:7" ht="12.75" customHeight="1">
      <c r="A23" s="3"/>
      <c r="B23" s="4"/>
      <c r="C23" s="5"/>
      <c r="D23" s="5"/>
      <c r="E23" s="9"/>
      <c r="F23" s="9"/>
      <c r="G23" s="29"/>
    </row>
    <row r="24" spans="1:2" ht="14.25" customHeight="1">
      <c r="A24" s="77" t="s">
        <v>12</v>
      </c>
      <c r="B24" s="77"/>
    </row>
    <row r="25" spans="1:7" ht="14.25" customHeight="1">
      <c r="A25" s="75" t="s">
        <v>1</v>
      </c>
      <c r="B25" s="75"/>
      <c r="C25" s="75"/>
      <c r="D25" s="75"/>
      <c r="E25" s="76" t="s">
        <v>2</v>
      </c>
      <c r="F25" s="76"/>
      <c r="G25" s="76"/>
    </row>
    <row r="26" spans="1:7" ht="25.5">
      <c r="A26" s="23" t="s">
        <v>3</v>
      </c>
      <c r="B26" s="1" t="s">
        <v>4</v>
      </c>
      <c r="C26" s="1" t="s">
        <v>5</v>
      </c>
      <c r="D26" s="1" t="s">
        <v>6</v>
      </c>
      <c r="E26" s="7" t="s">
        <v>19</v>
      </c>
      <c r="F26" s="7" t="s">
        <v>20</v>
      </c>
      <c r="G26" s="26" t="s">
        <v>9</v>
      </c>
    </row>
    <row r="27" spans="1:7" ht="51">
      <c r="A27" s="65" t="s">
        <v>67</v>
      </c>
      <c r="B27" s="6">
        <v>41071</v>
      </c>
      <c r="C27" s="2" t="s">
        <v>68</v>
      </c>
      <c r="D27" s="2">
        <v>75</v>
      </c>
      <c r="E27" s="8">
        <v>0</v>
      </c>
      <c r="F27" s="8">
        <v>60004</v>
      </c>
      <c r="G27" s="27">
        <v>60004</v>
      </c>
    </row>
    <row r="28" spans="1:7" ht="25.5">
      <c r="A28" s="65" t="s">
        <v>73</v>
      </c>
      <c r="B28" s="6">
        <v>41005</v>
      </c>
      <c r="C28" s="2" t="s">
        <v>74</v>
      </c>
      <c r="D28" s="2">
        <v>92095</v>
      </c>
      <c r="E28" s="8">
        <v>0</v>
      </c>
      <c r="F28" s="8">
        <v>65790</v>
      </c>
      <c r="G28" s="27">
        <v>65790</v>
      </c>
    </row>
    <row r="29" spans="1:7" ht="15" customHeight="1">
      <c r="A29" s="30"/>
      <c r="B29" s="31"/>
      <c r="C29" s="32"/>
      <c r="D29" s="32"/>
      <c r="E29" s="33"/>
      <c r="F29" s="34" t="s">
        <v>22</v>
      </c>
      <c r="G29" s="35">
        <f>SUM(G27:G28)</f>
        <v>125794</v>
      </c>
    </row>
    <row r="30" spans="1:2" ht="14.25" customHeight="1">
      <c r="A30" s="16"/>
      <c r="B30" s="14"/>
    </row>
    <row r="31" spans="1:2" ht="14.25" customHeight="1">
      <c r="A31" s="77" t="s">
        <v>13</v>
      </c>
      <c r="B31" s="77"/>
    </row>
    <row r="32" spans="1:7" ht="14.25" customHeight="1">
      <c r="A32" s="75" t="s">
        <v>1</v>
      </c>
      <c r="B32" s="75"/>
      <c r="C32" s="75"/>
      <c r="D32" s="75"/>
      <c r="E32" s="76" t="s">
        <v>2</v>
      </c>
      <c r="F32" s="76"/>
      <c r="G32" s="76"/>
    </row>
    <row r="33" spans="1:7" ht="25.5">
      <c r="A33" s="23" t="s">
        <v>3</v>
      </c>
      <c r="B33" s="1" t="s">
        <v>4</v>
      </c>
      <c r="C33" s="1" t="s">
        <v>5</v>
      </c>
      <c r="D33" s="1" t="s">
        <v>6</v>
      </c>
      <c r="E33" s="7" t="s">
        <v>19</v>
      </c>
      <c r="F33" s="7" t="s">
        <v>20</v>
      </c>
      <c r="G33" s="26" t="s">
        <v>9</v>
      </c>
    </row>
    <row r="34" spans="1:7" s="44" customFormat="1" ht="12.75">
      <c r="A34" s="65" t="s">
        <v>75</v>
      </c>
      <c r="B34" s="61">
        <v>41102</v>
      </c>
      <c r="C34" s="2" t="s">
        <v>76</v>
      </c>
      <c r="D34" s="2">
        <v>62000</v>
      </c>
      <c r="E34" s="8">
        <v>0</v>
      </c>
      <c r="F34" s="8">
        <v>90705</v>
      </c>
      <c r="G34" s="27">
        <v>90705</v>
      </c>
    </row>
    <row r="35" spans="1:7" s="44" customFormat="1" ht="12.75">
      <c r="A35" s="62"/>
      <c r="B35" s="61"/>
      <c r="C35" s="2"/>
      <c r="D35" s="2"/>
      <c r="E35" s="8"/>
      <c r="F35" s="8"/>
      <c r="G35" s="8"/>
    </row>
    <row r="36" spans="1:7" ht="9" customHeight="1">
      <c r="A36" s="19"/>
      <c r="B36" s="6"/>
      <c r="C36" s="2"/>
      <c r="D36" s="2"/>
      <c r="E36" s="8"/>
      <c r="F36" s="8"/>
      <c r="G36" s="27"/>
    </row>
    <row r="37" spans="1:7" ht="15" customHeight="1">
      <c r="A37" s="30"/>
      <c r="B37" s="31"/>
      <c r="C37" s="32"/>
      <c r="D37" s="32"/>
      <c r="E37" s="33"/>
      <c r="F37" s="34" t="s">
        <v>22</v>
      </c>
      <c r="G37" s="35">
        <f>SUM(G34:G36)</f>
        <v>90705</v>
      </c>
    </row>
    <row r="38" spans="1:2" ht="14.25" customHeight="1">
      <c r="A38" s="16"/>
      <c r="B38" s="14"/>
    </row>
    <row r="39" spans="1:2" ht="14.25" customHeight="1">
      <c r="A39" s="16"/>
      <c r="B39" s="14"/>
    </row>
    <row r="40" spans="1:2" ht="14.25" customHeight="1">
      <c r="A40" s="77" t="s">
        <v>14</v>
      </c>
      <c r="B40" s="77"/>
    </row>
    <row r="41" spans="1:7" ht="14.25" customHeight="1">
      <c r="A41" s="75" t="s">
        <v>1</v>
      </c>
      <c r="B41" s="75"/>
      <c r="C41" s="75"/>
      <c r="D41" s="75"/>
      <c r="E41" s="76" t="s">
        <v>2</v>
      </c>
      <c r="F41" s="76"/>
      <c r="G41" s="76"/>
    </row>
    <row r="42" spans="1:7" ht="25.5">
      <c r="A42" s="23" t="s">
        <v>3</v>
      </c>
      <c r="B42" s="1" t="s">
        <v>4</v>
      </c>
      <c r="C42" s="1" t="s">
        <v>5</v>
      </c>
      <c r="D42" s="1" t="s">
        <v>6</v>
      </c>
      <c r="E42" s="7" t="s">
        <v>19</v>
      </c>
      <c r="F42" s="7" t="s">
        <v>20</v>
      </c>
      <c r="G42" s="26" t="s">
        <v>9</v>
      </c>
    </row>
    <row r="43" spans="1:7" ht="25.5">
      <c r="A43" s="66" t="s">
        <v>72</v>
      </c>
      <c r="B43" s="6">
        <v>41113</v>
      </c>
      <c r="C43" s="2" t="s">
        <v>70</v>
      </c>
      <c r="D43" s="2">
        <v>92521</v>
      </c>
      <c r="E43" s="8">
        <v>0</v>
      </c>
      <c r="F43" s="8">
        <v>152450</v>
      </c>
      <c r="G43" s="27">
        <v>152450</v>
      </c>
    </row>
    <row r="44" spans="1:7" ht="12.75">
      <c r="A44" s="17"/>
      <c r="B44" s="6"/>
      <c r="C44" s="2"/>
      <c r="D44" s="2"/>
      <c r="E44" s="8"/>
      <c r="F44" s="8"/>
      <c r="G44" s="27"/>
    </row>
    <row r="45" spans="1:7" ht="15" customHeight="1">
      <c r="A45" s="30"/>
      <c r="B45" s="31"/>
      <c r="C45" s="32"/>
      <c r="D45" s="32"/>
      <c r="E45" s="33"/>
      <c r="F45" s="34" t="s">
        <v>22</v>
      </c>
      <c r="G45" s="35">
        <f>SUM(G43:G44)</f>
        <v>152450</v>
      </c>
    </row>
    <row r="46" spans="1:2" ht="14.25" customHeight="1">
      <c r="A46" s="16"/>
      <c r="B46" s="14"/>
    </row>
    <row r="47" spans="1:2" ht="14.25" customHeight="1">
      <c r="A47" s="16"/>
      <c r="B47" s="14"/>
    </row>
    <row r="48" spans="1:2" ht="14.25" customHeight="1">
      <c r="A48" s="77" t="s">
        <v>15</v>
      </c>
      <c r="B48" s="77"/>
    </row>
    <row r="49" spans="1:7" ht="14.25" customHeight="1">
      <c r="A49" s="75" t="s">
        <v>1</v>
      </c>
      <c r="B49" s="75"/>
      <c r="C49" s="75"/>
      <c r="D49" s="75"/>
      <c r="E49" s="76" t="s">
        <v>2</v>
      </c>
      <c r="F49" s="76"/>
      <c r="G49" s="76"/>
    </row>
    <row r="50" spans="1:7" ht="25.5">
      <c r="A50" s="23" t="s">
        <v>3</v>
      </c>
      <c r="B50" s="1" t="s">
        <v>4</v>
      </c>
      <c r="C50" s="1" t="s">
        <v>5</v>
      </c>
      <c r="D50" s="1" t="s">
        <v>6</v>
      </c>
      <c r="E50" s="7" t="s">
        <v>19</v>
      </c>
      <c r="F50" s="7" t="s">
        <v>20</v>
      </c>
      <c r="G50" s="26" t="s">
        <v>9</v>
      </c>
    </row>
    <row r="51" spans="1:7" ht="25.5">
      <c r="A51" s="65" t="s">
        <v>49</v>
      </c>
      <c r="B51" s="6">
        <v>40942</v>
      </c>
      <c r="C51" s="2" t="s">
        <v>50</v>
      </c>
      <c r="D51" s="2">
        <v>67100</v>
      </c>
      <c r="E51" s="8" t="s">
        <v>51</v>
      </c>
      <c r="F51" s="8" t="s">
        <v>52</v>
      </c>
      <c r="G51" s="27">
        <v>300000</v>
      </c>
    </row>
    <row r="52" spans="1:7" ht="12.75">
      <c r="A52" s="66" t="s">
        <v>55</v>
      </c>
      <c r="B52" s="6">
        <v>41071</v>
      </c>
      <c r="C52" s="2" t="s">
        <v>56</v>
      </c>
      <c r="D52" s="2">
        <v>92802</v>
      </c>
      <c r="E52" s="8">
        <v>110126.93</v>
      </c>
      <c r="F52" s="8">
        <v>451053.97</v>
      </c>
      <c r="G52" s="27">
        <v>451053.97</v>
      </c>
    </row>
    <row r="53" spans="1:7" ht="38.25">
      <c r="A53" s="66" t="s">
        <v>57</v>
      </c>
      <c r="B53" s="6">
        <v>40968</v>
      </c>
      <c r="C53" s="2" t="s">
        <v>58</v>
      </c>
      <c r="D53" s="2">
        <v>92400</v>
      </c>
      <c r="E53" s="8">
        <v>0</v>
      </c>
      <c r="F53" s="8">
        <v>721000</v>
      </c>
      <c r="G53" s="27">
        <v>721000</v>
      </c>
    </row>
    <row r="54" spans="1:7" ht="15" customHeight="1">
      <c r="A54" s="30"/>
      <c r="B54" s="31"/>
      <c r="C54" s="32"/>
      <c r="D54" s="32"/>
      <c r="E54" s="33"/>
      <c r="F54" s="34" t="s">
        <v>22</v>
      </c>
      <c r="G54" s="35">
        <f>SUM(G51:G53)</f>
        <v>1472053.97</v>
      </c>
    </row>
    <row r="55" spans="1:2" ht="14.25" customHeight="1">
      <c r="A55" s="16"/>
      <c r="B55" s="14"/>
    </row>
    <row r="56" spans="1:2" ht="14.25" customHeight="1">
      <c r="A56" s="16"/>
      <c r="B56" s="14"/>
    </row>
    <row r="57" spans="1:2" ht="14.25" customHeight="1">
      <c r="A57" s="77" t="s">
        <v>16</v>
      </c>
      <c r="B57" s="77"/>
    </row>
    <row r="58" spans="1:7" ht="14.25" customHeight="1">
      <c r="A58" s="75" t="s">
        <v>1</v>
      </c>
      <c r="B58" s="75"/>
      <c r="C58" s="75"/>
      <c r="D58" s="75"/>
      <c r="E58" s="76" t="s">
        <v>2</v>
      </c>
      <c r="F58" s="76"/>
      <c r="G58" s="76"/>
    </row>
    <row r="59" spans="1:7" ht="25.5">
      <c r="A59" s="23" t="s">
        <v>3</v>
      </c>
      <c r="B59" s="1" t="s">
        <v>4</v>
      </c>
      <c r="C59" s="1" t="s">
        <v>5</v>
      </c>
      <c r="D59" s="1" t="s">
        <v>6</v>
      </c>
      <c r="E59" s="7" t="s">
        <v>19</v>
      </c>
      <c r="F59" s="7" t="s">
        <v>20</v>
      </c>
      <c r="G59" s="26" t="s">
        <v>9</v>
      </c>
    </row>
    <row r="60" spans="1:7" ht="25.5">
      <c r="A60" s="65" t="s">
        <v>47</v>
      </c>
      <c r="B60" s="6">
        <v>40917</v>
      </c>
      <c r="C60" s="2" t="s">
        <v>48</v>
      </c>
      <c r="D60" s="2">
        <v>78460</v>
      </c>
      <c r="E60" s="8" t="s">
        <v>35</v>
      </c>
      <c r="F60" s="8" t="s">
        <v>36</v>
      </c>
      <c r="G60" s="71"/>
    </row>
    <row r="61" spans="1:7" ht="15" customHeight="1">
      <c r="A61" s="30"/>
      <c r="B61" s="31"/>
      <c r="C61" s="32"/>
      <c r="D61" s="32"/>
      <c r="E61" s="33"/>
      <c r="F61" s="34" t="s">
        <v>22</v>
      </c>
      <c r="G61" s="35">
        <f>SUM(G59:G60)</f>
        <v>0</v>
      </c>
    </row>
    <row r="62" spans="1:2" ht="14.25" customHeight="1">
      <c r="A62" s="16"/>
      <c r="B62" s="14"/>
    </row>
    <row r="63" spans="1:2" ht="14.25" customHeight="1">
      <c r="A63" s="16"/>
      <c r="B63" s="14"/>
    </row>
    <row r="64" spans="1:2" ht="14.25" customHeight="1">
      <c r="A64" s="77" t="s">
        <v>18</v>
      </c>
      <c r="B64" s="77"/>
    </row>
    <row r="65" spans="1:7" ht="14.25" customHeight="1">
      <c r="A65" s="75" t="s">
        <v>1</v>
      </c>
      <c r="B65" s="75"/>
      <c r="C65" s="75"/>
      <c r="D65" s="75"/>
      <c r="E65" s="76" t="s">
        <v>2</v>
      </c>
      <c r="F65" s="76"/>
      <c r="G65" s="76"/>
    </row>
    <row r="66" spans="1:7" ht="25.5">
      <c r="A66" s="23" t="s">
        <v>3</v>
      </c>
      <c r="B66" s="1" t="s">
        <v>4</v>
      </c>
      <c r="C66" s="1" t="s">
        <v>5</v>
      </c>
      <c r="D66" s="1" t="s">
        <v>6</v>
      </c>
      <c r="E66" s="7" t="s">
        <v>19</v>
      </c>
      <c r="F66" s="7" t="s">
        <v>20</v>
      </c>
      <c r="G66" s="26" t="s">
        <v>9</v>
      </c>
    </row>
    <row r="67" spans="1:7" ht="14.25" customHeight="1">
      <c r="A67" s="49"/>
      <c r="B67" s="49"/>
      <c r="C67" s="49"/>
      <c r="D67" s="49"/>
      <c r="E67" s="50"/>
      <c r="F67" s="50"/>
      <c r="G67" s="51"/>
    </row>
    <row r="68" spans="1:7" ht="14.25" customHeight="1">
      <c r="A68" s="49"/>
      <c r="B68" s="49"/>
      <c r="C68" s="49"/>
      <c r="D68" s="49"/>
      <c r="E68" s="50"/>
      <c r="F68" s="50"/>
      <c r="G68" s="51"/>
    </row>
    <row r="69" spans="1:2" ht="14.25" customHeight="1">
      <c r="A69" s="16"/>
      <c r="B69" s="14"/>
    </row>
    <row r="70" spans="1:2" ht="14.25" customHeight="1">
      <c r="A70" s="16"/>
      <c r="B70" s="14"/>
    </row>
    <row r="71" spans="1:2" ht="14.25" customHeight="1">
      <c r="A71" s="77" t="s">
        <v>10</v>
      </c>
      <c r="B71" s="77"/>
    </row>
    <row r="72" spans="1:7" ht="14.25" customHeight="1">
      <c r="A72" s="75" t="s">
        <v>1</v>
      </c>
      <c r="B72" s="75"/>
      <c r="C72" s="75"/>
      <c r="D72" s="75"/>
      <c r="E72" s="76" t="s">
        <v>2</v>
      </c>
      <c r="F72" s="76"/>
      <c r="G72" s="76"/>
    </row>
    <row r="73" spans="1:7" ht="25.5">
      <c r="A73" s="23" t="s">
        <v>3</v>
      </c>
      <c r="B73" s="1" t="s">
        <v>4</v>
      </c>
      <c r="C73" s="1" t="s">
        <v>5</v>
      </c>
      <c r="D73" s="1" t="s">
        <v>6</v>
      </c>
      <c r="E73" s="7" t="s">
        <v>19</v>
      </c>
      <c r="F73" s="7" t="s">
        <v>20</v>
      </c>
      <c r="G73" s="26" t="s">
        <v>9</v>
      </c>
    </row>
    <row r="74" spans="1:7" ht="14.25" customHeight="1">
      <c r="A74" s="49"/>
      <c r="B74" s="49"/>
      <c r="C74" s="49"/>
      <c r="D74" s="49"/>
      <c r="E74" s="50"/>
      <c r="F74" s="50"/>
      <c r="G74" s="51"/>
    </row>
    <row r="75" spans="1:7" ht="14.25" customHeight="1">
      <c r="A75" s="49"/>
      <c r="B75" s="49"/>
      <c r="C75" s="49"/>
      <c r="D75" s="49"/>
      <c r="E75" s="50"/>
      <c r="F75" s="50"/>
      <c r="G75" s="51"/>
    </row>
    <row r="76" spans="1:7" ht="14.25" customHeight="1">
      <c r="A76" s="21"/>
      <c r="B76" s="21"/>
      <c r="C76" s="21"/>
      <c r="D76" s="21"/>
      <c r="E76" s="22"/>
      <c r="F76" s="22"/>
      <c r="G76" s="28"/>
    </row>
    <row r="77" spans="1:7" ht="14.25" customHeight="1">
      <c r="A77" s="83" t="s">
        <v>25</v>
      </c>
      <c r="B77" s="84"/>
      <c r="C77" s="84"/>
      <c r="D77" s="84"/>
      <c r="E77" s="84"/>
      <c r="F77" s="85"/>
      <c r="G77" s="36">
        <f>+G8+G21+G29+G37+G45+G54+G61</f>
        <v>2096228.41</v>
      </c>
    </row>
    <row r="78" spans="1:2" ht="14.25" customHeight="1">
      <c r="A78" s="16"/>
      <c r="B78" s="14"/>
    </row>
    <row r="79" spans="1:2" ht="14.25" customHeight="1">
      <c r="A79" s="16"/>
      <c r="B79" s="14"/>
    </row>
    <row r="80" spans="1:2" ht="14.25" customHeight="1">
      <c r="A80" s="37" t="s">
        <v>26</v>
      </c>
      <c r="B80" s="37" t="s">
        <v>28</v>
      </c>
    </row>
    <row r="81" spans="1:2" ht="14.25" customHeight="1">
      <c r="A81" s="38" t="s">
        <v>23</v>
      </c>
      <c r="B81" s="39">
        <f>+Travaux!G97</f>
        <v>2842075.25</v>
      </c>
    </row>
    <row r="82" spans="1:2" ht="14.25" customHeight="1">
      <c r="A82" s="38" t="s">
        <v>24</v>
      </c>
      <c r="B82" s="39">
        <f>+Fournitures!G70</f>
        <v>69920</v>
      </c>
    </row>
    <row r="83" spans="1:2" ht="14.25" customHeight="1">
      <c r="A83" s="38" t="s">
        <v>25</v>
      </c>
      <c r="B83" s="39">
        <f>+G77</f>
        <v>2096228.41</v>
      </c>
    </row>
    <row r="84" spans="1:2" ht="14.25" customHeight="1">
      <c r="A84" s="40" t="s">
        <v>27</v>
      </c>
      <c r="B84" s="41">
        <f>SUM(B81:B83)</f>
        <v>5008223.66</v>
      </c>
    </row>
    <row r="85" spans="1:7" s="10" customFormat="1" ht="14.25" customHeight="1">
      <c r="A85" s="16"/>
      <c r="B85" s="14"/>
      <c r="E85" s="11"/>
      <c r="F85" s="11"/>
      <c r="G85" s="25"/>
    </row>
    <row r="87" spans="1:7" s="10" customFormat="1" ht="20.25" customHeight="1">
      <c r="A87" s="13"/>
      <c r="B87" s="14"/>
      <c r="E87" s="11"/>
      <c r="F87" s="11"/>
      <c r="G87" s="25"/>
    </row>
  </sheetData>
  <sheetProtection/>
  <mergeCells count="28">
    <mergeCell ref="A71:B71"/>
    <mergeCell ref="A72:D72"/>
    <mergeCell ref="E72:G72"/>
    <mergeCell ref="A77:F77"/>
    <mergeCell ref="A57:B57"/>
    <mergeCell ref="A58:D58"/>
    <mergeCell ref="E58:G58"/>
    <mergeCell ref="A64:B64"/>
    <mergeCell ref="A65:D65"/>
    <mergeCell ref="E65:G65"/>
    <mergeCell ref="A40:B40"/>
    <mergeCell ref="A41:D41"/>
    <mergeCell ref="E41:G41"/>
    <mergeCell ref="A48:B48"/>
    <mergeCell ref="A49:D49"/>
    <mergeCell ref="E49:G49"/>
    <mergeCell ref="A24:B24"/>
    <mergeCell ref="A25:D25"/>
    <mergeCell ref="E25:G25"/>
    <mergeCell ref="A31:B31"/>
    <mergeCell ref="A32:D32"/>
    <mergeCell ref="E32:G32"/>
    <mergeCell ref="A3:B3"/>
    <mergeCell ref="A4:D4"/>
    <mergeCell ref="E4:G4"/>
    <mergeCell ref="A11:B11"/>
    <mergeCell ref="A12:D12"/>
    <mergeCell ref="E12:G12"/>
  </mergeCells>
  <printOptions horizontalCentered="1"/>
  <pageMargins left="0.11811023622047245" right="0.11811023622047245" top="0.31496062992125984" bottom="0.5118110236220472" header="0.5118110236220472" footer="0.15748031496062992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article 133 du CMP 2006 : liste des marchés conclus</dc:title>
  <dc:subject>Article 133 Modèle de tableau pour publication</dc:subject>
  <dc:creator>http://www.e-marchespublics.com</dc:creator>
  <cp:keywords>article 133</cp:keywords>
  <dc:description>Article 133: publication sur http://www.e-marchespublics.com</dc:description>
  <cp:lastModifiedBy>Cnam</cp:lastModifiedBy>
  <cp:lastPrinted>2013-03-26T13:33:45Z</cp:lastPrinted>
  <dcterms:created xsi:type="dcterms:W3CDTF">2007-01-12T09:31:09Z</dcterms:created>
  <dcterms:modified xsi:type="dcterms:W3CDTF">2013-03-26T15:03:36Z</dcterms:modified>
  <cp:category>code des marchés publics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240008798</vt:i4>
  </property>
  <property fmtid="{D5CDD505-2E9C-101B-9397-08002B2CF9AE}" pid="3" name="_EmailSubject">
    <vt:lpwstr>Article 133 : liste des marchés 2006 supérieurs à 20 000 € HT</vt:lpwstr>
  </property>
  <property fmtid="{D5CDD505-2E9C-101B-9397-08002B2CF9AE}" pid="4" name="_AuthorEmail">
    <vt:lpwstr>plebrech@cdg56.fr</vt:lpwstr>
  </property>
  <property fmtid="{D5CDD505-2E9C-101B-9397-08002B2CF9AE}" pid="5" name="_AuthorEmailDisplayName">
    <vt:lpwstr>Patricia Le Brech</vt:lpwstr>
  </property>
  <property fmtid="{D5CDD505-2E9C-101B-9397-08002B2CF9AE}" pid="6" name="_ReviewingToolsShownOnce">
    <vt:lpwstr/>
  </property>
</Properties>
</file>